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340"/>
  </bookViews>
  <sheets>
    <sheet name="59 (Cân đối)" sheetId="29" r:id="rId1"/>
    <sheet name="60 (QT Thu)" sheetId="12" r:id="rId2"/>
    <sheet name="61 (QT Chi)" sheetId="13" r:id="rId3"/>
    <sheet name="00000000" sheetId="11" state="veryHidden" r:id="rId4"/>
  </sheets>
  <definedNames>
    <definedName name="_xlnm.Print_Area" localSheetId="1">'60 (QT Thu)'!$A$1:$K$141</definedName>
    <definedName name="_xlnm.Print_Area" localSheetId="2">'61 (QT Chi)'!$A$1:$I$68</definedName>
    <definedName name="_xlnm.Print_Titles" localSheetId="1">'60 (QT Thu)'!$7:$11</definedName>
    <definedName name="_xlnm.Print_Titles" localSheetId="2">'61 (QT Chi)'!$6:$10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<sst xmlns="http://schemas.openxmlformats.org/spreadsheetml/2006/main" count="385" uniqueCount="288">
  <si>
    <t>ỦY BAN NHÂN DÂN</t>
  </si>
  <si>
    <t>Phụ lục</t>
  </si>
  <si>
    <t>XÃ TÂN PHƯỚC HƯNG</t>
  </si>
  <si>
    <t>CÂN ĐỐI QUYẾT TOÁN NGÂN SÁCH ĐỊA PHƯƠNG NĂM 2025</t>
  </si>
  <si>
    <t>ĐVT: Đồng</t>
  </si>
  <si>
    <t>Phần thu</t>
  </si>
  <si>
    <t>Tổng số</t>
  </si>
  <si>
    <t>Thu NS cấp tỉnh</t>
  </si>
  <si>
    <t>Thu NS cấp phường/xã</t>
  </si>
  <si>
    <t>Phần chi</t>
  </si>
  <si>
    <t>Chi NS tỉnh</t>
  </si>
  <si>
    <t>Chi NS cấp Phường/xã</t>
  </si>
  <si>
    <t>Tổng số thu</t>
  </si>
  <si>
    <t>Tổng số chi</t>
  </si>
  <si>
    <t>A</t>
  </si>
  <si>
    <t>Tổng số thu cân đối ngân sách</t>
  </si>
  <si>
    <t>Tổng số chi cân đối ngân sách</t>
  </si>
  <si>
    <t>Các khoản thu NSĐP hưởng 100%</t>
  </si>
  <si>
    <t>Chi đầu tư phát triển</t>
  </si>
  <si>
    <t>Các khoản thu phân chia theo tỷ lệ %</t>
  </si>
  <si>
    <t>Chi trả nợ lãi, phí tiền vay</t>
  </si>
  <si>
    <t>Thu từ quỹ dự trự tài chính</t>
  </si>
  <si>
    <t>Chi thường xuyên</t>
  </si>
  <si>
    <t>Thu kết dư năm trước</t>
  </si>
  <si>
    <t>Chi viện trợ</t>
  </si>
  <si>
    <t>Thu chuyển nguồn từ năm trước sang</t>
  </si>
  <si>
    <t>Chi cho vay</t>
  </si>
  <si>
    <t>Thu viện trợ</t>
  </si>
  <si>
    <t>Chi bổ sung quỹ dự trữ tài chính</t>
  </si>
  <si>
    <t>Thu bổ sung từ ngân sách cấp trên</t>
  </si>
  <si>
    <t>chi bổ sung cho ngân sách cấp dưới</t>
  </si>
  <si>
    <t>Tr.đó: - Bổ sung cân đối ngân sách</t>
  </si>
  <si>
    <t xml:space="preserve">            - Bổ sung có mục tiêu</t>
  </si>
  <si>
    <t>-</t>
  </si>
  <si>
    <t>Kết dư ngân sách năm quyết toán = (thu-chi)</t>
  </si>
  <si>
    <t>Chi chuyển nguồn sang năm sau</t>
  </si>
  <si>
    <r>
      <rPr>
        <b/>
        <sz val="10"/>
        <rFont val="Times New Roman"/>
        <charset val="163"/>
      </rPr>
      <t>Bội chi = chi - thu</t>
    </r>
    <r>
      <rPr>
        <b/>
        <vertAlign val="superscript"/>
        <sz val="10"/>
        <rFont val="Times New Roman"/>
        <charset val="163"/>
      </rPr>
      <t>1</t>
    </r>
  </si>
  <si>
    <t>Chi hỗ trợ thực hiện một số nhiệm vụ quy định tại các điểm a, b và c khoản 5 Điều 9 Luật Ngân sách nhà nước</t>
  </si>
  <si>
    <t>Chi nộp ngân sách cấp trên</t>
  </si>
  <si>
    <t>B</t>
  </si>
  <si>
    <r>
      <rPr>
        <b/>
        <sz val="10"/>
        <rFont val="Times New Roman"/>
        <charset val="163"/>
      </rPr>
      <t>Vay của ngân sách cấp tỉnh</t>
    </r>
    <r>
      <rPr>
        <b/>
        <vertAlign val="superscript"/>
        <sz val="10"/>
        <rFont val="Times New Roman"/>
        <charset val="163"/>
      </rPr>
      <t>1</t>
    </r>
    <r>
      <rPr>
        <b/>
        <sz val="10"/>
        <rFont val="Times New Roman"/>
        <charset val="163"/>
      </rPr>
      <t xml:space="preserve"> (chi tiết theo mục đích vay và nguồn vay)</t>
    </r>
  </si>
  <si>
    <r>
      <rPr>
        <b/>
        <sz val="10"/>
        <rFont val="Times New Roman"/>
        <charset val="163"/>
      </rPr>
      <t>Chi trả nợ gốc (chi tiết từng nguồn trả nợ gốc)</t>
    </r>
    <r>
      <rPr>
        <b/>
        <vertAlign val="superscript"/>
        <sz val="10"/>
        <rFont val="Times New Roman"/>
        <charset val="163"/>
      </rPr>
      <t>1</t>
    </r>
  </si>
  <si>
    <t>QUYẾT TOÁN THU NSNN, VAY NSĐP NĂM 2025</t>
  </si>
  <si>
    <t>Đơn vị tính: đồng</t>
  </si>
  <si>
    <t>Dự toán năm 2025</t>
  </si>
  <si>
    <t>Phân chia theo từng cấp ngân sách</t>
  </si>
  <si>
    <t>So sánh QT/DT (%)</t>
  </si>
  <si>
    <t>Nội dung</t>
  </si>
  <si>
    <t>Cấp</t>
  </si>
  <si>
    <t>HĐND</t>
  </si>
  <si>
    <t>Quyết toán</t>
  </si>
  <si>
    <t>Thu NS</t>
  </si>
  <si>
    <t>Thu</t>
  </si>
  <si>
    <t>Gồm:</t>
  </si>
  <si>
    <t>trên</t>
  </si>
  <si>
    <t>quyết</t>
  </si>
  <si>
    <t>năm 2025</t>
  </si>
  <si>
    <t>TW</t>
  </si>
  <si>
    <t>NSĐP</t>
  </si>
  <si>
    <t>giao</t>
  </si>
  <si>
    <t>định</t>
  </si>
  <si>
    <t>cấp tỉnh</t>
  </si>
  <si>
    <t>cấp xã</t>
  </si>
  <si>
    <t>(3)=(4)+(5)</t>
  </si>
  <si>
    <t>(5)=(6)+(7)</t>
  </si>
  <si>
    <t>(8)=(3):(1)</t>
  </si>
  <si>
    <t>(9)=(3):(2)</t>
  </si>
  <si>
    <t>TỔNG SỐ (A+B +C+D+E)</t>
  </si>
  <si>
    <t>THU NGÂN SÁCH NHÀ NƯỚC</t>
  </si>
  <si>
    <t>I</t>
  </si>
  <si>
    <t>Thu nội địa (không kể dầu thô)</t>
  </si>
  <si>
    <t>1</t>
  </si>
  <si>
    <t>Thu từ khu vực doanh nghiệp nhà nước do Trung ương quản lý</t>
  </si>
  <si>
    <t>- Thuế giá trị gia tăng</t>
  </si>
  <si>
    <t>Trong đó: Thu từ hoạt động thăm dò, khai thác, dầu khí</t>
  </si>
  <si>
    <t>- Thuế thu nhập doanh nghiệp</t>
  </si>
  <si>
    <t xml:space="preserve">- Thuế tiêu thụ đặc biệt </t>
  </si>
  <si>
    <t>Trong đó: Thu từ cơ sở kinh doanh nhập khẩu tiếp tục bán ra trong nước</t>
  </si>
  <si>
    <t>- Thuế tài nguyên</t>
  </si>
  <si>
    <t>Trong đó: Thuế tài nguyên dầu, khí</t>
  </si>
  <si>
    <t>2</t>
  </si>
  <si>
    <t>Thu từ khu vực doanh nghiệp nhà nước do địa phương quản lý</t>
  </si>
  <si>
    <t>3</t>
  </si>
  <si>
    <t>Thu từ khu vực doanh nghiệp có vốn đầu tư nước ngoài</t>
  </si>
  <si>
    <t>3.1</t>
  </si>
  <si>
    <t>Thu từ nhà cung cấp hàng hóa, dịch vụ ở nước ngoài</t>
  </si>
  <si>
    <t xml:space="preserve"> - Thuế giá trị gia tăng</t>
  </si>
  <si>
    <t xml:space="preserve"> - Thuế thu nhập doanh nghiệp</t>
  </si>
  <si>
    <t>3.2</t>
  </si>
  <si>
    <t>Thu từ doanh nghiệp có vốn đầu tư nước ngoài</t>
  </si>
  <si>
    <t>Trong đó: Thu từ hoạt động thăm dò và khai thác dầu, khí</t>
  </si>
  <si>
    <t>- Thu từ khí thiên nhiên</t>
  </si>
  <si>
    <t>Trong đó: - Thu từ cơ sở kinh doanh nhập khẩu tiếp tục bán ra trong nước</t>
  </si>
  <si>
    <t>4</t>
  </si>
  <si>
    <t>Thu từ khu vực kinh tế ngoài quốc doanh</t>
  </si>
  <si>
    <t>5</t>
  </si>
  <si>
    <t xml:space="preserve">Lệ phí trước bạ </t>
  </si>
  <si>
    <t>6</t>
  </si>
  <si>
    <t>Thuế sử dụng đất nông nghiệp</t>
  </si>
  <si>
    <t>7</t>
  </si>
  <si>
    <t>Thuế sử dụng đất phi nông nghiệp</t>
  </si>
  <si>
    <t>8</t>
  </si>
  <si>
    <t>Thuế thu nhập cá nhân</t>
  </si>
  <si>
    <t>9</t>
  </si>
  <si>
    <t>Thuế bảo vệ môi trường</t>
  </si>
  <si>
    <t>Trong đó: - Thu từ hàng hóa nhập khẩu</t>
  </si>
  <si>
    <t xml:space="preserve">                 - Thu từ hàng hóa sản xuất trong nước</t>
  </si>
  <si>
    <t>Phí, lệ phí</t>
  </si>
  <si>
    <t>Bao gồm: - Phí, lệ phí do cơ quan nhà nước trung ương thu</t>
  </si>
  <si>
    <t xml:space="preserve">                 - Phí, lệ phí do cơ quan nhà nước địa phương thu</t>
  </si>
  <si>
    <t>Trong đó:  - Phí bảo vệ môi trường đối với nước thải</t>
  </si>
  <si>
    <t xml:space="preserve">                 - Phí hạ tầng cửa khẩu</t>
  </si>
  <si>
    <t xml:space="preserve">                - Phí tham quan các khu di tích, di sản thế giới </t>
  </si>
  <si>
    <t>11</t>
  </si>
  <si>
    <t>Tiền sử dụng đất</t>
  </si>
  <si>
    <t>Trong đó: - Thu do cơ quan, tổ chức, đơn vị thuộc Trung ương quản lý</t>
  </si>
  <si>
    <t xml:space="preserve">                - Thu do cơ quan, tổ chức, đơn vị thuộc địa phương quản lý</t>
  </si>
  <si>
    <t>12</t>
  </si>
  <si>
    <t>Thu tiền thuê đất</t>
  </si>
  <si>
    <t xml:space="preserve"> Trong đó: - Thu từ hoạt động thăm dò và khai thác dầu, khí</t>
  </si>
  <si>
    <t xml:space="preserve">                  - Thu tiền thuê đất một lần được nhà đầu tư ứng trước để bồi thường, hỗ trợ, tái định cư</t>
  </si>
  <si>
    <t>13</t>
  </si>
  <si>
    <t>Thu tiền sử dụng khu vực biển</t>
  </si>
  <si>
    <t>Trong đó: - Thuộc thẩm quyền giao của trung ương</t>
  </si>
  <si>
    <t xml:space="preserve">                - Thuộc thẩm quyền giao của địa phương</t>
  </si>
  <si>
    <t>14</t>
  </si>
  <si>
    <t>Thu từ khai thác, xử lý tài sản công xử lý theo quy định của pháp luật về quản lý, sử dụng tài sản công</t>
  </si>
  <si>
    <t xml:space="preserve">Trong đó: - Thu do các cơ quan, đơn vị, tổ chức thuộc trung ương xử lý </t>
  </si>
  <si>
    <t xml:space="preserve">                - Thu do cơ quan, đơn vị, tổ chức thuộc địa phương xử lý </t>
  </si>
  <si>
    <t>15</t>
  </si>
  <si>
    <t>Thu tiền cho thuê và bán nhà ở thuộc sở hữu nhà nước</t>
  </si>
  <si>
    <t>16</t>
  </si>
  <si>
    <t>Thu khác ngân sách</t>
  </si>
  <si>
    <t>Trong đó: - Thu khác ngân sách trung ương</t>
  </si>
  <si>
    <t>17</t>
  </si>
  <si>
    <t>Thu tiền cấp quyền khai thác khoáng sản</t>
  </si>
  <si>
    <t>Trong đó: - Giấy phép do Trung ương cấp</t>
  </si>
  <si>
    <t xml:space="preserve">                 - Giấy phép do Ủy ban nhân dân cấp tỉnh cấp</t>
  </si>
  <si>
    <t>18</t>
  </si>
  <si>
    <t>Thu từ quỹ đất công ích và thu hoa lợi công sản khác</t>
  </si>
  <si>
    <t>19</t>
  </si>
  <si>
    <t>Thu cổ tức và lợi nhuận sau thuế</t>
  </si>
  <si>
    <t>20</t>
  </si>
  <si>
    <t>Thu từ hoạt động xổ số</t>
  </si>
  <si>
    <t>II</t>
  </si>
  <si>
    <t>Thu về dầu thô</t>
  </si>
  <si>
    <t>Thu về dầu thô theo hiệp định, hợp đồng</t>
  </si>
  <si>
    <t>1.1</t>
  </si>
  <si>
    <t>Thuế tài nguyên</t>
  </si>
  <si>
    <t>1.2</t>
  </si>
  <si>
    <t>Thuế thu nhập doanh nghiệp</t>
  </si>
  <si>
    <t>1.3</t>
  </si>
  <si>
    <t>Lợi nhuận sau thuế được chia của Chính phủ Việt Nam</t>
  </si>
  <si>
    <t>1.4</t>
  </si>
  <si>
    <t>Dầu lãi được chia của Chính phủ Việt Nam</t>
  </si>
  <si>
    <t>1.5</t>
  </si>
  <si>
    <t>Thuế đặc biệt</t>
  </si>
  <si>
    <t>1.6</t>
  </si>
  <si>
    <t>Thu khác</t>
  </si>
  <si>
    <t>Thu về Condensate theo hiệp định, hợp đồng.</t>
  </si>
  <si>
    <t>Phụ thu về dầu, khí</t>
  </si>
  <si>
    <t>Thu về khí thiên nhiên (không bao gồm doanh nghiệp có vốn đầu tư nước ngoài)</t>
  </si>
  <si>
    <t>III</t>
  </si>
  <si>
    <t>Thu từ hoạt động xuất, nhập khẩu</t>
  </si>
  <si>
    <t>Thuế xuất khẩu</t>
  </si>
  <si>
    <t>Thuế nhập khẩu</t>
  </si>
  <si>
    <t>Thuế tiêu thụ đặc biệt hàng nhập khẩu</t>
  </si>
  <si>
    <t>Thuế giá trị gia tăng hàng nhập khẩu</t>
  </si>
  <si>
    <t>Thuế bổ sung đối với hàng hoá nhập khẩu vào Việt Nam</t>
  </si>
  <si>
    <t>Thuế bảo vệ môi trường do cơ quan hải quan thực hiện</t>
  </si>
  <si>
    <t>Phí, lệ phí hải quan</t>
  </si>
  <si>
    <t>IV</t>
  </si>
  <si>
    <t>Thu Viện trợ</t>
  </si>
  <si>
    <t>V</t>
  </si>
  <si>
    <t>Các khoản huy động, đóng góp</t>
  </si>
  <si>
    <t>Các khoản huy động đóng góp xây dựng cơ sở hạ tầng</t>
  </si>
  <si>
    <t>Các khoản huy động đóng góp khác</t>
  </si>
  <si>
    <t>VI</t>
  </si>
  <si>
    <t xml:space="preserve">Thu hồi vốn của Nhà nước và thu từ quỹ dự trữ tài chính </t>
  </si>
  <si>
    <t xml:space="preserve">Thu từ bán cổ phần, vốn góp của Nhà nước nộp ngân sách </t>
  </si>
  <si>
    <t>Thu từ các khoản cho vay của ngân sách</t>
  </si>
  <si>
    <t>2.1</t>
  </si>
  <si>
    <t>Thu nợ gốc cho vay</t>
  </si>
  <si>
    <t>2.2</t>
  </si>
  <si>
    <t>Thu lãi cho vay</t>
  </si>
  <si>
    <t>Thu từ quỹ dự trữ tài chính</t>
  </si>
  <si>
    <t>VAY CỦA NGÂN SÁCH ĐỊA PHƯƠNG</t>
  </si>
  <si>
    <t>Vay bù đắp bội chi NSĐP</t>
  </si>
  <si>
    <t xml:space="preserve">Vay trong nước </t>
  </si>
  <si>
    <t xml:space="preserve"> Vay lại từ nguồn Chính phủ vay ngoài nước </t>
  </si>
  <si>
    <t>Vay để trả nợ gốc vay</t>
  </si>
  <si>
    <t>C</t>
  </si>
  <si>
    <t>THU CHUYỂN GIAO NGÂN SÁCH</t>
  </si>
  <si>
    <t>1.</t>
  </si>
  <si>
    <t>Bổ sung cân đối</t>
  </si>
  <si>
    <t>2.</t>
  </si>
  <si>
    <t>Bổ sung có mục tiêu</t>
  </si>
  <si>
    <t>Bổ sung có mục tiêu bằng nguồn vốn trong nước</t>
  </si>
  <si>
    <t>Bổ sung có mục tiêu bằng nguồn vốn ngoài nước</t>
  </si>
  <si>
    <t>Thu từ ngân sách cấp dưới nộp lên</t>
  </si>
  <si>
    <t>D</t>
  </si>
  <si>
    <t xml:space="preserve">THU CHUYỂN NGUỒN </t>
  </si>
  <si>
    <t>E</t>
  </si>
  <si>
    <t>THU KẾT DƯ NGÂN SÁCH</t>
  </si>
  <si>
    <t xml:space="preserve">  ỦY BAN NHÂN DÂN</t>
  </si>
  <si>
    <t>QUYẾT TOÁN CHI NGÂN SÁCH ĐỊA PHƯƠNG NĂM 2025</t>
  </si>
  <si>
    <t>Đơn vị tính:  đồng</t>
  </si>
  <si>
    <t>STT</t>
  </si>
  <si>
    <t xml:space="preserve">Nội dung chi </t>
  </si>
  <si>
    <t xml:space="preserve">     Dự toán năm 2025</t>
  </si>
  <si>
    <t xml:space="preserve"> Quyết toán năm 2025</t>
  </si>
  <si>
    <t>So sánh QT/DT(%)</t>
  </si>
  <si>
    <t>Sè quyÕt to¸n chi NS§P chia c¸c nguån vèn (cét 3)</t>
  </si>
  <si>
    <t>Cấp trên giao (Dự toán đầu năm)</t>
  </si>
  <si>
    <t>HĐND quyết định (Dự toán điều chỉnh)</t>
  </si>
  <si>
    <t>Chi NS</t>
  </si>
  <si>
    <t>Chi</t>
  </si>
  <si>
    <t>Cấp trên</t>
  </si>
  <si>
    <t>cấp</t>
  </si>
  <si>
    <t>NS</t>
  </si>
  <si>
    <t>quyết định</t>
  </si>
  <si>
    <t>tỉnh</t>
  </si>
  <si>
    <t>xã</t>
  </si>
  <si>
    <t>(6)=(3):(1)</t>
  </si>
  <si>
    <t>(7)=(3):(2)</t>
  </si>
  <si>
    <t>(9)</t>
  </si>
  <si>
    <t>(10)</t>
  </si>
  <si>
    <t>(11)</t>
  </si>
  <si>
    <t>...</t>
  </si>
  <si>
    <t>CHI CÂN ĐỐI NGÂN SÁCH</t>
  </si>
  <si>
    <t>Chi đầu tư phát triển cho các chương trình, dự án, nhiệm vụ và đối tượng đầu tư công khác, chi tiết theo từng lĩnh vực</t>
  </si>
  <si>
    <t xml:space="preserve">Chi quốc phòng </t>
  </si>
  <si>
    <t>Chi an ninh và trật tự, an toàn xã hội</t>
  </si>
  <si>
    <t>Chi Giáo dục - đào tạo và dạy nghề</t>
  </si>
  <si>
    <t>Chi Khoa học, công nghệ, đổi mới sáng tạo và chuyển đổi số</t>
  </si>
  <si>
    <t>Chi Y tế, dân số và gia đình</t>
  </si>
  <si>
    <t>Chi Văn hóa thông tin</t>
  </si>
  <si>
    <t>1.7</t>
  </si>
  <si>
    <t>Chi Phát thanh, truyền hình</t>
  </si>
  <si>
    <t>1.8</t>
  </si>
  <si>
    <t>Chi Thể dục thể thao</t>
  </si>
  <si>
    <t>1.9</t>
  </si>
  <si>
    <t>Chi Bảo vệ môi trường</t>
  </si>
  <si>
    <t>1.10</t>
  </si>
  <si>
    <t>Chi các hoạt động kinh tế</t>
  </si>
  <si>
    <t>1.11</t>
  </si>
  <si>
    <t>Chi hoạt động của các cơ quan quản lý nhà nước, đảng, đoàn thể</t>
  </si>
  <si>
    <t>1.12</t>
  </si>
  <si>
    <t>Chi Bảo đảm xã hội</t>
  </si>
  <si>
    <t>1.13</t>
  </si>
  <si>
    <t>Chi ngành, lĩnh vực khác</t>
  </si>
  <si>
    <t>Chi đầu tư và hỗ trợ vốn cho các doanh nghiệp cung cấp sản phẩm, dịch vụ công ích thiết yếu cho xã hội do Nhà nước đặt hàng; các tổ chức kinh tế; các tổ chức tài chính của địa phương; đầu tư vốn nhà nước vào doanh nghiệp của địa phương theo quy định của pháp luật</t>
  </si>
  <si>
    <t>Chi đầu tư phát triển khác</t>
  </si>
  <si>
    <t>Chi trả nợ lãi vay theo quy định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</si>
  <si>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</si>
  <si>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</si>
  <si>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</si>
  <si>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</si>
  <si>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</si>
  <si>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</si>
  <si>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</si>
  <si>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</si>
  <si>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</si>
  <si>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</si>
  <si>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</si>
  <si>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Chi khác</t>
  </si>
  <si>
    <t>Chi cho vay theo quy định của Chính phủ</t>
  </si>
  <si>
    <t>VII</t>
  </si>
  <si>
    <t>Chi chuyển nguồn</t>
  </si>
  <si>
    <t>VIII</t>
  </si>
  <si>
    <t>CHI BỔ SUNG CHO NGÂN SÁCH CẤP DƯỚI</t>
  </si>
  <si>
    <t>Tr. đó: - Bằng nguồn vốn trong nước</t>
  </si>
  <si>
    <t xml:space="preserve">             - Bằng nguồn vốn ngoài nước</t>
  </si>
  <si>
    <t>CHI NỘP NGÂN SÁCH CẤP TRÊN</t>
  </si>
  <si>
    <t>TỔNG CỘNG (A+B+C+E)</t>
  </si>
  <si>
    <t/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</si>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</sst>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_(* #,##0_);_(* \(#,##0\);_(* &quot;-&quot;_);_(@_)"/>
    <numFmt numFmtId="177" formatCode="_(* #,##0.00_);_(* \(#,##0.00\);_(* &quot;-&quot;??_);_(@_)"/>
    <numFmt numFmtId="178" formatCode="_ * #,##0.00_ ;_ * \-#,##0.00_ ;_ * &quot;-&quot;??_ ;_ @_ "/>
    <numFmt numFmtId="179" formatCode="\(0\)"/>
    <numFmt numFmtId="180" formatCode="###,###"/>
    <numFmt numFmtId="181" formatCode="_-* #,##0_-;\-* #,##0_-;_-* &quot;-&quot;??_-;_-@_-"/>
    <numFmt numFmtId="182" formatCode="_(* #,##0_);_(* \(#,##0\);_(* &quot;-&quot;??_);_(@_)"/>
  </numFmts>
  <fonts count="76">
    <font>
      <sz val="12"/>
      <name val=".VnTime"/>
      <charset val="134"/>
    </font>
    <font>
      <sz val="10"/>
      <name val="Arial"/>
      <charset val="134"/>
    </font>
    <font>
      <sz val="10"/>
      <name val="??"/>
      <charset val="134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i/>
      <sz val="8"/>
      <name val="Times New Roman"/>
      <charset val="134"/>
    </font>
    <font>
      <b/>
      <sz val="12"/>
      <color rgb="FF0000FF"/>
      <name val="Times New Roman"/>
      <charset val="134"/>
    </font>
    <font>
      <sz val="12"/>
      <color rgb="FFFF0000"/>
      <name val="Times New Roman"/>
      <charset val="134"/>
    </font>
    <font>
      <b/>
      <sz val="12"/>
      <color rgb="FFFF0000"/>
      <name val="Times New Roman"/>
      <charset val="134"/>
    </font>
    <font>
      <b/>
      <sz val="12"/>
      <color theme="1"/>
      <name val="Times New Roman"/>
      <charset val="134"/>
    </font>
    <font>
      <sz val="12"/>
      <color rgb="FF0000FF"/>
      <name val="Times New Roman"/>
      <charset val="134"/>
    </font>
    <font>
      <b/>
      <sz val="12"/>
      <name val="Times New Roman"/>
      <charset val="134"/>
    </font>
    <font>
      <i/>
      <sz val="10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14"/>
      <name val="Times New Roman"/>
      <charset val="163"/>
    </font>
    <font>
      <sz val="14"/>
      <name val="Times New Roman"/>
      <charset val="134"/>
    </font>
    <font>
      <b/>
      <sz val="14"/>
      <name val="Times New Roman"/>
      <charset val="134"/>
    </font>
    <font>
      <i/>
      <sz val="14"/>
      <name val="Times New Roman"/>
      <charset val="134"/>
    </font>
    <font>
      <i/>
      <sz val="12"/>
      <name val="Times New Roman"/>
      <charset val="134"/>
    </font>
    <font>
      <b/>
      <sz val="13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sz val="10"/>
      <color rgb="FFFF0000"/>
      <name val="Times New Roman"/>
      <charset val="134"/>
    </font>
    <font>
      <b/>
      <sz val="13"/>
      <color rgb="FFFF0000"/>
      <name val="Times New Roman"/>
      <charset val="134"/>
    </font>
    <font>
      <sz val="12"/>
      <color theme="1"/>
      <name val="Times New Roman"/>
      <charset val="134"/>
    </font>
    <font>
      <b/>
      <sz val="13"/>
      <color theme="1"/>
      <name val="Times New Roman"/>
      <charset val="134"/>
    </font>
    <font>
      <sz val="13"/>
      <name val="Times New Roman"/>
      <charset val="134"/>
    </font>
    <font>
      <i/>
      <sz val="13"/>
      <name val="Times New Roman"/>
      <charset val="134"/>
    </font>
    <font>
      <i/>
      <sz val="9"/>
      <name val="Times New Roman"/>
      <charset val="134"/>
    </font>
    <font>
      <sz val="7"/>
      <name val="Times New Roman"/>
      <charset val="134"/>
    </font>
    <font>
      <b/>
      <sz val="12"/>
      <color indexed="12"/>
      <name val="Times New Roman"/>
      <charset val="163"/>
    </font>
    <font>
      <b/>
      <sz val="12"/>
      <color indexed="10"/>
      <name val="Times New Roman"/>
      <charset val="163"/>
    </font>
    <font>
      <b/>
      <sz val="12"/>
      <name val="Times New Roman"/>
      <charset val="163"/>
    </font>
    <font>
      <b/>
      <u/>
      <sz val="12"/>
      <name val="Times New Roman"/>
      <charset val="134"/>
    </font>
    <font>
      <b/>
      <i/>
      <sz val="12"/>
      <name val="Times New Roman"/>
      <charset val="134"/>
    </font>
    <font>
      <i/>
      <sz val="12"/>
      <name val="Times New Roman"/>
      <charset val="163"/>
    </font>
    <font>
      <sz val="14"/>
      <name val="Times New Roman"/>
      <charset val="163"/>
    </font>
    <font>
      <sz val="12"/>
      <name val="Times New Roman"/>
      <charset val="163"/>
    </font>
    <font>
      <b/>
      <sz val="10"/>
      <name val="Times New Roman"/>
      <charset val="163"/>
    </font>
    <font>
      <sz val="10"/>
      <name val="Times New Roman"/>
      <charset val="163"/>
    </font>
    <font>
      <b/>
      <sz val="10"/>
      <color indexed="12"/>
      <name val="Times New Roman"/>
      <charset val="163"/>
    </font>
    <font>
      <b/>
      <sz val="8"/>
      <name val="Times New Roman"/>
      <charset val="163"/>
    </font>
    <font>
      <i/>
      <sz val="14"/>
      <name val="Times New Roman"/>
      <charset val="163"/>
    </font>
    <font>
      <i/>
      <sz val="10"/>
      <name val="Times New Roman"/>
      <charset val="163"/>
    </font>
    <font>
      <sz val="9"/>
      <name val="Times New Roman"/>
      <charset val="134"/>
    </font>
    <font>
      <i/>
      <sz val="11"/>
      <name val="Times New Roman"/>
      <charset val="163"/>
    </font>
    <font>
      <i/>
      <sz val="8"/>
      <name val="Times New Roman"/>
      <charset val="163"/>
    </font>
    <font>
      <i/>
      <sz val="9"/>
      <name val="Times New Roman"/>
      <charset val="163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  <font>
      <b/>
      <sz val="12"/>
      <name val="Arial"/>
      <charset val="134"/>
    </font>
    <font>
      <sz val="12"/>
      <name val=".VnArial"/>
      <charset val="134"/>
    </font>
    <font>
      <sz val="12"/>
      <name val=".VnArial Narrow"/>
      <charset val="134"/>
    </font>
    <font>
      <sz val="10"/>
      <name val="MS Sans Serif"/>
      <charset val="134"/>
    </font>
    <font>
      <sz val="13"/>
      <name val="VnTime"/>
      <charset val="134"/>
    </font>
    <font>
      <b/>
      <vertAlign val="superscript"/>
      <sz val="10"/>
      <name val="Times New Roman"/>
      <charset val="163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64">
    <xf numFmtId="0" fontId="0" fillId="0" borderId="0"/>
    <xf numFmtId="43" fontId="0" fillId="0" borderId="0" applyFont="0" applyFill="0" applyBorder="0" applyAlignment="0" applyProtection="0"/>
    <xf numFmtId="44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2" fontId="49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6" borderId="28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29" applyNumberFormat="0" applyFill="0" applyAlignment="0" applyProtection="0">
      <alignment vertical="center"/>
    </xf>
    <xf numFmtId="0" fontId="56" fillId="0" borderId="29" applyNumberFormat="0" applyFill="0" applyAlignment="0" applyProtection="0">
      <alignment vertical="center"/>
    </xf>
    <xf numFmtId="0" fontId="57" fillId="0" borderId="3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7" borderId="31" applyNumberFormat="0" applyAlignment="0" applyProtection="0">
      <alignment vertical="center"/>
    </xf>
    <xf numFmtId="0" fontId="59" fillId="8" borderId="32" applyNumberFormat="0" applyAlignment="0" applyProtection="0">
      <alignment vertical="center"/>
    </xf>
    <xf numFmtId="0" fontId="60" fillId="8" borderId="31" applyNumberFormat="0" applyAlignment="0" applyProtection="0">
      <alignment vertical="center"/>
    </xf>
    <xf numFmtId="0" fontId="61" fillId="9" borderId="33" applyNumberFormat="0" applyAlignment="0" applyProtection="0">
      <alignment vertical="center"/>
    </xf>
    <xf numFmtId="0" fontId="62" fillId="0" borderId="34" applyNumberFormat="0" applyFill="0" applyAlignment="0" applyProtection="0">
      <alignment vertical="center"/>
    </xf>
    <xf numFmtId="0" fontId="63" fillId="0" borderId="35" applyNumberFormat="0" applyFill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8" fillId="22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8" fillId="26" borderId="0" applyNumberFormat="0" applyBorder="0" applyAlignment="0" applyProtection="0">
      <alignment vertical="center"/>
    </xf>
    <xf numFmtId="0" fontId="68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30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68" fillId="34" borderId="0" applyNumberFormat="0" applyBorder="0" applyAlignment="0" applyProtection="0">
      <alignment vertical="center"/>
    </xf>
    <xf numFmtId="0" fontId="68" fillId="35" borderId="0" applyNumberFormat="0" applyBorder="0" applyAlignment="0" applyProtection="0">
      <alignment vertical="center"/>
    </xf>
    <xf numFmtId="0" fontId="67" fillId="36" borderId="0" applyNumberFormat="0" applyBorder="0" applyAlignment="0" applyProtection="0">
      <alignment vertical="center"/>
    </xf>
    <xf numFmtId="0" fontId="1" fillId="0" borderId="0"/>
    <xf numFmtId="176" fontId="69" fillId="0" borderId="0" applyFont="0" applyFill="0" applyBorder="0" applyAlignment="0" applyProtection="0"/>
    <xf numFmtId="177" fontId="69" fillId="0" borderId="0" applyFont="0" applyFill="0" applyBorder="0" applyAlignment="0" applyProtection="0"/>
    <xf numFmtId="178" fontId="49" fillId="0" borderId="0" applyFont="0" applyFill="0" applyBorder="0" applyAlignment="0" applyProtection="0"/>
    <xf numFmtId="0" fontId="70" fillId="0" borderId="36" applyNumberFormat="0" applyAlignment="0" applyProtection="0">
      <alignment horizontal="left" vertical="center"/>
    </xf>
    <xf numFmtId="0" fontId="70" fillId="0" borderId="9">
      <alignment horizontal="left" vertical="center"/>
    </xf>
    <xf numFmtId="0" fontId="69" fillId="0" borderId="0"/>
    <xf numFmtId="0" fontId="0" fillId="0" borderId="0"/>
    <xf numFmtId="0" fontId="71" fillId="0" borderId="0"/>
    <xf numFmtId="0" fontId="1" fillId="0" borderId="0"/>
    <xf numFmtId="0" fontId="72" fillId="0" borderId="0"/>
    <xf numFmtId="0" fontId="49" fillId="0" borderId="0"/>
    <xf numFmtId="0" fontId="73" fillId="0" borderId="0"/>
    <xf numFmtId="0" fontId="74" fillId="0" borderId="0"/>
    <xf numFmtId="0" fontId="0" fillId="0" borderId="0"/>
  </cellStyleXfs>
  <cellXfs count="285">
    <xf numFmtId="0" fontId="0" fillId="0" borderId="0" xfId="0"/>
    <xf numFmtId="0" fontId="1" fillId="0" borderId="0" xfId="49"/>
    <xf numFmtId="0" fontId="2" fillId="2" borderId="0" xfId="49" applyFont="1" applyFill="1"/>
    <xf numFmtId="0" fontId="1" fillId="2" borderId="0" xfId="49" applyFill="1"/>
    <xf numFmtId="0" fontId="1" fillId="3" borderId="1" xfId="49" applyFill="1" applyBorder="1"/>
    <xf numFmtId="0" fontId="3" fillId="4" borderId="2" xfId="49" applyFont="1" applyFill="1" applyBorder="1" applyAlignment="1">
      <alignment horizontal="center"/>
    </xf>
    <xf numFmtId="0" fontId="4" fillId="5" borderId="3" xfId="49" applyFont="1" applyFill="1" applyBorder="1" applyAlignment="1">
      <alignment horizontal="center"/>
    </xf>
    <xf numFmtId="0" fontId="3" fillId="4" borderId="3" xfId="49" applyFont="1" applyFill="1" applyBorder="1" applyAlignment="1">
      <alignment horizontal="center"/>
    </xf>
    <xf numFmtId="0" fontId="3" fillId="4" borderId="4" xfId="49" applyFont="1" applyFill="1" applyBorder="1" applyAlignment="1">
      <alignment horizontal="center"/>
    </xf>
    <xf numFmtId="0" fontId="1" fillId="3" borderId="5" xfId="49" applyFill="1" applyBorder="1"/>
    <xf numFmtId="0" fontId="1" fillId="3" borderId="6" xfId="49" applyFill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0" fontId="17" fillId="0" borderId="0" xfId="57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 applyAlignment="1">
      <alignment horizontal="right" vertical="center"/>
    </xf>
    <xf numFmtId="0" fontId="20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3" fontId="14" fillId="0" borderId="0" xfId="0" applyNumberFormat="1" applyFont="1" applyAlignment="1">
      <alignment vertical="center"/>
    </xf>
    <xf numFmtId="0" fontId="20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3" fontId="8" fillId="0" borderId="22" xfId="0" applyNumberFormat="1" applyFont="1" applyBorder="1" applyAlignment="1">
      <alignment vertical="center"/>
    </xf>
    <xf numFmtId="3" fontId="6" fillId="0" borderId="21" xfId="0" applyNumberFormat="1" applyFont="1" applyBorder="1" applyAlignment="1">
      <alignment vertical="center"/>
    </xf>
    <xf numFmtId="10" fontId="6" fillId="0" borderId="21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vertical="center"/>
    </xf>
    <xf numFmtId="3" fontId="7" fillId="0" borderId="22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vertical="center"/>
    </xf>
    <xf numFmtId="3" fontId="7" fillId="0" borderId="22" xfId="0" applyNumberFormat="1" applyFont="1" applyBorder="1" applyAlignment="1">
      <alignment vertical="center"/>
    </xf>
    <xf numFmtId="10" fontId="7" fillId="0" borderId="22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20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justify" vertical="center" wrapText="1"/>
    </xf>
    <xf numFmtId="3" fontId="14" fillId="0" borderId="22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vertical="center"/>
    </xf>
    <xf numFmtId="10" fontId="14" fillId="0" borderId="22" xfId="0" applyNumberFormat="1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22" xfId="62" applyFont="1" applyBorder="1" applyAlignment="1">
      <alignment horizontal="center" vertical="center" wrapText="1"/>
    </xf>
    <xf numFmtId="180" fontId="14" fillId="0" borderId="22" xfId="62" applyNumberFormat="1" applyFont="1" applyBorder="1" applyAlignment="1">
      <alignment vertical="center" wrapText="1"/>
    </xf>
    <xf numFmtId="0" fontId="11" fillId="0" borderId="22" xfId="62" applyFont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180" fontId="11" fillId="0" borderId="22" xfId="62" applyNumberFormat="1" applyFont="1" applyBorder="1" applyAlignment="1">
      <alignment vertical="center" wrapText="1"/>
    </xf>
    <xf numFmtId="10" fontId="8" fillId="0" borderId="22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3" fontId="25" fillId="0" borderId="22" xfId="0" applyNumberFormat="1" applyFont="1" applyBorder="1" applyAlignment="1">
      <alignment vertical="center"/>
    </xf>
    <xf numFmtId="181" fontId="14" fillId="0" borderId="0" xfId="1" applyNumberFormat="1" applyFont="1" applyAlignment="1">
      <alignment vertical="center"/>
    </xf>
    <xf numFmtId="181" fontId="14" fillId="0" borderId="0" xfId="0" applyNumberFormat="1" applyFont="1" applyAlignment="1">
      <alignment vertical="center"/>
    </xf>
    <xf numFmtId="0" fontId="20" fillId="0" borderId="22" xfId="0" applyFont="1" applyBorder="1" applyAlignment="1">
      <alignment vertical="center"/>
    </xf>
    <xf numFmtId="0" fontId="26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vertical="center"/>
    </xf>
    <xf numFmtId="3" fontId="9" fillId="0" borderId="22" xfId="0" applyNumberFormat="1" applyFont="1" applyBorder="1" applyAlignment="1">
      <alignment vertical="center"/>
    </xf>
    <xf numFmtId="10" fontId="9" fillId="0" borderId="22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181" fontId="11" fillId="0" borderId="0" xfId="1" applyNumberFormat="1" applyFont="1" applyAlignment="1">
      <alignment vertical="center"/>
    </xf>
    <xf numFmtId="181" fontId="11" fillId="0" borderId="0" xfId="0" applyNumberFormat="1" applyFont="1" applyAlignment="1">
      <alignment vertical="center"/>
    </xf>
    <xf numFmtId="0" fontId="11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0" fontId="10" fillId="0" borderId="22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8" fillId="0" borderId="22" xfId="0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3" fontId="6" fillId="0" borderId="22" xfId="0" applyNumberFormat="1" applyFont="1" applyBorder="1" applyAlignment="1">
      <alignment vertical="center"/>
    </xf>
    <xf numFmtId="10" fontId="6" fillId="0" borderId="22" xfId="0" applyNumberFormat="1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3" fontId="9" fillId="0" borderId="23" xfId="0" applyNumberFormat="1" applyFont="1" applyBorder="1" applyAlignment="1">
      <alignment vertical="center"/>
    </xf>
    <xf numFmtId="10" fontId="9" fillId="0" borderId="23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5" fillId="0" borderId="0" xfId="56" applyFont="1" applyAlignment="1">
      <alignment vertical="center"/>
    </xf>
    <xf numFmtId="0" fontId="30" fillId="0" borderId="0" xfId="56" applyFont="1" applyAlignment="1">
      <alignment vertical="center"/>
    </xf>
    <xf numFmtId="0" fontId="19" fillId="0" borderId="0" xfId="56" applyFont="1" applyAlignment="1">
      <alignment vertical="center"/>
    </xf>
    <xf numFmtId="0" fontId="7" fillId="0" borderId="0" xfId="56" applyFont="1" applyAlignment="1">
      <alignment vertical="center"/>
    </xf>
    <xf numFmtId="0" fontId="8" fillId="0" borderId="0" xfId="56" applyFont="1" applyAlignment="1">
      <alignment vertical="center"/>
    </xf>
    <xf numFmtId="0" fontId="16" fillId="0" borderId="0" xfId="56" applyFont="1" applyAlignment="1">
      <alignment vertical="center"/>
    </xf>
    <xf numFmtId="0" fontId="14" fillId="0" borderId="0" xfId="56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56" applyFont="1" applyAlignment="1">
      <alignment horizontal="center" vertical="center"/>
    </xf>
    <xf numFmtId="0" fontId="18" fillId="0" borderId="0" xfId="56" applyFont="1" applyAlignment="1">
      <alignment horizontal="center" vertical="center"/>
    </xf>
    <xf numFmtId="0" fontId="14" fillId="0" borderId="19" xfId="56" applyFont="1" applyBorder="1" applyAlignment="1">
      <alignment vertical="center"/>
    </xf>
    <xf numFmtId="0" fontId="19" fillId="0" borderId="0" xfId="56" applyFont="1" applyAlignment="1">
      <alignment horizontal="right" vertical="center"/>
    </xf>
    <xf numFmtId="0" fontId="11" fillId="0" borderId="5" xfId="56" applyFont="1" applyBorder="1" applyAlignment="1">
      <alignment horizontal="center" vertical="center"/>
    </xf>
    <xf numFmtId="0" fontId="21" fillId="0" borderId="7" xfId="56" applyFont="1" applyBorder="1" applyAlignment="1">
      <alignment horizontal="center" vertical="center"/>
    </xf>
    <xf numFmtId="0" fontId="21" fillId="0" borderId="5" xfId="56" applyFont="1" applyBorder="1" applyAlignment="1">
      <alignment horizontal="center" vertical="center"/>
    </xf>
    <xf numFmtId="0" fontId="20" fillId="0" borderId="14" xfId="56" applyFont="1" applyBorder="1" applyAlignment="1">
      <alignment horizontal="center" vertical="center"/>
    </xf>
    <xf numFmtId="0" fontId="21" fillId="0" borderId="14" xfId="56" applyFont="1" applyBorder="1" applyAlignment="1">
      <alignment horizontal="center" vertical="center"/>
    </xf>
    <xf numFmtId="0" fontId="22" fillId="0" borderId="14" xfId="56" applyFont="1" applyBorder="1" applyAlignment="1">
      <alignment horizontal="center" vertical="center"/>
    </xf>
    <xf numFmtId="0" fontId="21" fillId="0" borderId="8" xfId="56" applyFont="1" applyBorder="1" applyAlignment="1">
      <alignment horizontal="center" vertical="center"/>
    </xf>
    <xf numFmtId="0" fontId="21" fillId="0" borderId="10" xfId="56" applyFont="1" applyBorder="1" applyAlignment="1">
      <alignment horizontal="center" vertical="center"/>
    </xf>
    <xf numFmtId="0" fontId="22" fillId="0" borderId="5" xfId="56" applyFont="1" applyBorder="1" applyAlignment="1">
      <alignment horizontal="center" vertical="center"/>
    </xf>
    <xf numFmtId="0" fontId="22" fillId="0" borderId="17" xfId="56" applyFont="1" applyBorder="1" applyAlignment="1">
      <alignment horizontal="center" vertical="center"/>
    </xf>
    <xf numFmtId="0" fontId="21" fillId="0" borderId="17" xfId="56" applyFont="1" applyBorder="1" applyAlignment="1">
      <alignment horizontal="center" vertical="center"/>
    </xf>
    <xf numFmtId="0" fontId="5" fillId="0" borderId="7" xfId="56" applyFont="1" applyBorder="1" applyAlignment="1">
      <alignment horizontal="center" vertical="center"/>
    </xf>
    <xf numFmtId="179" fontId="5" fillId="0" borderId="7" xfId="56" applyNumberFormat="1" applyFont="1" applyBorder="1" applyAlignment="1">
      <alignment horizontal="center" vertical="center"/>
    </xf>
    <xf numFmtId="49" fontId="14" fillId="0" borderId="21" xfId="56" applyNumberFormat="1" applyFont="1" applyBorder="1" applyAlignment="1">
      <alignment horizontal="left" vertical="center"/>
    </xf>
    <xf numFmtId="49" fontId="11" fillId="0" borderId="21" xfId="56" applyNumberFormat="1" applyFont="1" applyBorder="1" applyAlignment="1">
      <alignment horizontal="center" vertical="center"/>
    </xf>
    <xf numFmtId="3" fontId="11" fillId="0" borderId="21" xfId="56" applyNumberFormat="1" applyFont="1" applyBorder="1" applyAlignment="1">
      <alignment horizontal="center" vertical="center"/>
    </xf>
    <xf numFmtId="10" fontId="11" fillId="0" borderId="21" xfId="56" applyNumberFormat="1" applyFont="1" applyBorder="1" applyAlignment="1">
      <alignment horizontal="center" vertical="center"/>
    </xf>
    <xf numFmtId="49" fontId="31" fillId="0" borderId="22" xfId="56" applyNumberFormat="1" applyFont="1" applyBorder="1" applyAlignment="1">
      <alignment horizontal="center" vertical="center"/>
    </xf>
    <xf numFmtId="49" fontId="31" fillId="0" borderId="22" xfId="56" applyNumberFormat="1" applyFont="1" applyBorder="1" applyAlignment="1">
      <alignment horizontal="justify" vertical="center"/>
    </xf>
    <xf numFmtId="3" fontId="31" fillId="0" borderId="22" xfId="1" applyNumberFormat="1" applyFont="1" applyFill="1" applyBorder="1" applyAlignment="1">
      <alignment vertical="center"/>
    </xf>
    <xf numFmtId="10" fontId="31" fillId="0" borderId="22" xfId="1" applyNumberFormat="1" applyFont="1" applyFill="1" applyBorder="1" applyAlignment="1">
      <alignment vertical="center"/>
    </xf>
    <xf numFmtId="49" fontId="32" fillId="0" borderId="22" xfId="56" applyNumberFormat="1" applyFont="1" applyBorder="1" applyAlignment="1">
      <alignment horizontal="center" vertical="center"/>
    </xf>
    <xf numFmtId="49" fontId="32" fillId="0" borderId="22" xfId="56" applyNumberFormat="1" applyFont="1" applyBorder="1" applyAlignment="1">
      <alignment horizontal="justify" vertical="center"/>
    </xf>
    <xf numFmtId="3" fontId="31" fillId="0" borderId="0" xfId="1" applyNumberFormat="1" applyFont="1" applyFill="1" applyBorder="1" applyAlignment="1">
      <alignment vertical="center"/>
    </xf>
    <xf numFmtId="49" fontId="11" fillId="0" borderId="22" xfId="56" applyNumberFormat="1" applyFont="1" applyBorder="1" applyAlignment="1">
      <alignment horizontal="center" vertical="center" wrapText="1"/>
    </xf>
    <xf numFmtId="49" fontId="33" fillId="0" borderId="22" xfId="63" applyNumberFormat="1" applyFont="1" applyBorder="1" applyAlignment="1">
      <alignment horizontal="justify" vertical="center" wrapText="1"/>
    </xf>
    <xf numFmtId="3" fontId="30" fillId="0" borderId="22" xfId="56" applyNumberFormat="1" applyFont="1" applyBorder="1" applyAlignment="1">
      <alignment horizontal="center" vertical="center"/>
    </xf>
    <xf numFmtId="10" fontId="30" fillId="0" borderId="22" xfId="56" applyNumberFormat="1" applyFont="1" applyBorder="1" applyAlignment="1">
      <alignment horizontal="center" vertical="center"/>
    </xf>
    <xf numFmtId="49" fontId="11" fillId="0" borderId="22" xfId="56" applyNumberFormat="1" applyFont="1" applyBorder="1" applyAlignment="1">
      <alignment horizontal="center" vertical="center"/>
    </xf>
    <xf numFmtId="49" fontId="14" fillId="0" borderId="22" xfId="63" applyNumberFormat="1" applyFont="1" applyBorder="1" applyAlignment="1">
      <alignment vertical="center" wrapText="1"/>
    </xf>
    <xf numFmtId="3" fontId="21" fillId="0" borderId="22" xfId="56" applyNumberFormat="1" applyFont="1" applyBorder="1" applyAlignment="1">
      <alignment vertical="center"/>
    </xf>
    <xf numFmtId="3" fontId="34" fillId="0" borderId="22" xfId="56" applyNumberFormat="1" applyFont="1" applyBorder="1" applyAlignment="1">
      <alignment horizontal="right" vertical="center"/>
    </xf>
    <xf numFmtId="10" fontId="34" fillId="0" borderId="22" xfId="56" applyNumberFormat="1" applyFont="1" applyBorder="1" applyAlignment="1">
      <alignment horizontal="right" vertical="center"/>
    </xf>
    <xf numFmtId="3" fontId="14" fillId="0" borderId="0" xfId="56" applyNumberFormat="1" applyFont="1" applyAlignment="1">
      <alignment vertical="center"/>
    </xf>
    <xf numFmtId="49" fontId="35" fillId="0" borderId="22" xfId="56" applyNumberFormat="1" applyFont="1" applyBorder="1" applyAlignment="1">
      <alignment horizontal="center" vertical="center"/>
    </xf>
    <xf numFmtId="49" fontId="19" fillId="0" borderId="22" xfId="63" applyNumberFormat="1" applyFont="1" applyBorder="1" applyAlignment="1">
      <alignment vertical="center" wrapText="1"/>
    </xf>
    <xf numFmtId="49" fontId="14" fillId="0" borderId="22" xfId="56" applyNumberFormat="1" applyFont="1" applyBorder="1" applyAlignment="1">
      <alignment horizontal="center" vertical="center"/>
    </xf>
    <xf numFmtId="3" fontId="14" fillId="0" borderId="22" xfId="56" applyNumberFormat="1" applyFont="1" applyBorder="1" applyAlignment="1">
      <alignment vertical="center"/>
    </xf>
    <xf numFmtId="10" fontId="14" fillId="0" borderId="22" xfId="56" applyNumberFormat="1" applyFont="1" applyBorder="1" applyAlignment="1">
      <alignment vertical="center"/>
    </xf>
    <xf numFmtId="49" fontId="19" fillId="0" borderId="22" xfId="56" applyNumberFormat="1" applyFont="1" applyBorder="1" applyAlignment="1">
      <alignment horizontal="center" vertical="center"/>
    </xf>
    <xf numFmtId="49" fontId="11" fillId="0" borderId="22" xfId="63" applyNumberFormat="1" applyFont="1" applyBorder="1" applyAlignment="1">
      <alignment vertical="center" wrapText="1"/>
    </xf>
    <xf numFmtId="3" fontId="11" fillId="0" borderId="22" xfId="56" applyNumberFormat="1" applyFont="1" applyBorder="1" applyAlignment="1">
      <alignment vertical="center"/>
    </xf>
    <xf numFmtId="49" fontId="14" fillId="0" borderId="22" xfId="56" applyNumberFormat="1" applyFont="1" applyBorder="1" applyAlignment="1">
      <alignment horizontal="center" vertical="center" wrapText="1"/>
    </xf>
    <xf numFmtId="10" fontId="11" fillId="0" borderId="22" xfId="56" applyNumberFormat="1" applyFont="1" applyBorder="1" applyAlignment="1">
      <alignment vertical="center"/>
    </xf>
    <xf numFmtId="49" fontId="11" fillId="0" borderId="22" xfId="63" applyNumberFormat="1" applyFont="1" applyBorder="1" applyAlignment="1">
      <alignment horizontal="left" vertical="center" wrapText="1"/>
    </xf>
    <xf numFmtId="0" fontId="35" fillId="0" borderId="22" xfId="56" applyFont="1" applyBorder="1" applyAlignment="1">
      <alignment horizontal="center" vertical="center"/>
    </xf>
    <xf numFmtId="0" fontId="11" fillId="0" borderId="22" xfId="63" applyFont="1" applyBorder="1" applyAlignment="1">
      <alignment vertical="center" wrapText="1"/>
    </xf>
    <xf numFmtId="0" fontId="19" fillId="0" borderId="22" xfId="63" applyFont="1" applyBorder="1" applyAlignment="1">
      <alignment vertical="center" wrapText="1"/>
    </xf>
    <xf numFmtId="0" fontId="19" fillId="0" borderId="22" xfId="63" applyFont="1" applyBorder="1" applyAlignment="1">
      <alignment horizontal="justify" vertical="center" wrapText="1"/>
    </xf>
    <xf numFmtId="3" fontId="19" fillId="0" borderId="22" xfId="56" applyNumberFormat="1" applyFont="1" applyBorder="1" applyAlignment="1">
      <alignment vertical="center"/>
    </xf>
    <xf numFmtId="10" fontId="19" fillId="0" borderId="22" xfId="56" applyNumberFormat="1" applyFont="1" applyBorder="1" applyAlignment="1">
      <alignment vertical="center"/>
    </xf>
    <xf numFmtId="0" fontId="14" fillId="0" borderId="22" xfId="56" applyFont="1" applyBorder="1" applyAlignment="1">
      <alignment horizontal="center" vertical="center"/>
    </xf>
    <xf numFmtId="49" fontId="8" fillId="0" borderId="22" xfId="56" applyNumberFormat="1" applyFont="1" applyBorder="1" applyAlignment="1">
      <alignment horizontal="center" vertical="center"/>
    </xf>
    <xf numFmtId="49" fontId="8" fillId="0" borderId="22" xfId="56" applyNumberFormat="1" applyFont="1" applyBorder="1" applyAlignment="1">
      <alignment vertical="center"/>
    </xf>
    <xf numFmtId="3" fontId="7" fillId="0" borderId="22" xfId="56" applyNumberFormat="1" applyFont="1" applyBorder="1" applyAlignment="1">
      <alignment vertical="center"/>
    </xf>
    <xf numFmtId="10" fontId="7" fillId="0" borderId="22" xfId="56" applyNumberFormat="1" applyFont="1" applyBorder="1" applyAlignment="1">
      <alignment vertical="center"/>
    </xf>
    <xf numFmtId="49" fontId="35" fillId="0" borderId="22" xfId="56" applyNumberFormat="1" applyFont="1" applyBorder="1" applyAlignment="1">
      <alignment vertical="center"/>
    </xf>
    <xf numFmtId="49" fontId="14" fillId="0" borderId="22" xfId="56" applyNumberFormat="1" applyFont="1" applyBorder="1" applyAlignment="1">
      <alignment horizontal="left" vertical="center"/>
    </xf>
    <xf numFmtId="49" fontId="14" fillId="0" borderId="22" xfId="56" applyNumberFormat="1" applyFont="1" applyBorder="1" applyAlignment="1">
      <alignment horizontal="left" vertical="center" wrapText="1"/>
    </xf>
    <xf numFmtId="49" fontId="35" fillId="0" borderId="22" xfId="56" applyNumberFormat="1" applyFont="1" applyBorder="1" applyAlignment="1">
      <alignment horizontal="left" vertical="center"/>
    </xf>
    <xf numFmtId="49" fontId="35" fillId="0" borderId="22" xfId="56" applyNumberFormat="1" applyFont="1" applyBorder="1" applyAlignment="1">
      <alignment horizontal="left" vertical="center" wrapText="1"/>
    </xf>
    <xf numFmtId="0" fontId="8" fillId="0" borderId="22" xfId="56" applyFont="1" applyBorder="1" applyAlignment="1">
      <alignment horizontal="center" vertical="center"/>
    </xf>
    <xf numFmtId="49" fontId="8" fillId="0" borderId="22" xfId="56" applyNumberFormat="1" applyFont="1" applyBorder="1" applyAlignment="1">
      <alignment horizontal="left" vertical="center"/>
    </xf>
    <xf numFmtId="0" fontId="8" fillId="0" borderId="22" xfId="56" applyFont="1" applyBorder="1" applyAlignment="1">
      <alignment vertical="center"/>
    </xf>
    <xf numFmtId="0" fontId="14" fillId="0" borderId="22" xfId="56" applyFont="1" applyBorder="1" applyAlignment="1">
      <alignment horizontal="left" vertical="center"/>
    </xf>
    <xf numFmtId="0" fontId="8" fillId="0" borderId="22" xfId="56" applyFont="1" applyBorder="1" applyAlignment="1">
      <alignment vertical="center" wrapText="1"/>
    </xf>
    <xf numFmtId="10" fontId="31" fillId="0" borderId="22" xfId="56" applyNumberFormat="1" applyFont="1" applyBorder="1" applyAlignment="1">
      <alignment horizontal="center" vertical="center"/>
    </xf>
    <xf numFmtId="0" fontId="14" fillId="0" borderId="22" xfId="56" applyFont="1" applyBorder="1" applyAlignment="1">
      <alignment vertical="center"/>
    </xf>
    <xf numFmtId="3" fontId="8" fillId="0" borderId="22" xfId="56" applyNumberFormat="1" applyFont="1" applyBorder="1" applyAlignment="1">
      <alignment vertical="center"/>
    </xf>
    <xf numFmtId="10" fontId="8" fillId="0" borderId="22" xfId="56" applyNumberFormat="1" applyFont="1" applyBorder="1" applyAlignment="1">
      <alignment vertical="center"/>
    </xf>
    <xf numFmtId="0" fontId="35" fillId="0" borderId="22" xfId="56" applyFont="1" applyBorder="1" applyAlignment="1">
      <alignment vertical="center"/>
    </xf>
    <xf numFmtId="0" fontId="19" fillId="0" borderId="22" xfId="56" applyFont="1" applyBorder="1" applyAlignment="1">
      <alignment horizontal="center" vertical="center"/>
    </xf>
    <xf numFmtId="0" fontId="19" fillId="0" borderId="22" xfId="56" applyFont="1" applyBorder="1" applyAlignment="1">
      <alignment vertical="center"/>
    </xf>
    <xf numFmtId="10" fontId="6" fillId="0" borderId="22" xfId="56" applyNumberFormat="1" applyFont="1" applyBorder="1" applyAlignment="1">
      <alignment vertical="center"/>
    </xf>
    <xf numFmtId="49" fontId="31" fillId="0" borderId="23" xfId="56" applyNumberFormat="1" applyFont="1" applyBorder="1" applyAlignment="1">
      <alignment horizontal="center" vertical="center"/>
    </xf>
    <xf numFmtId="49" fontId="31" fillId="0" borderId="23" xfId="56" applyNumberFormat="1" applyFont="1" applyBorder="1" applyAlignment="1">
      <alignment horizontal="justify" vertical="center"/>
    </xf>
    <xf numFmtId="3" fontId="31" fillId="0" borderId="23" xfId="1" applyNumberFormat="1" applyFont="1" applyFill="1" applyBorder="1" applyAlignment="1">
      <alignment vertical="center"/>
    </xf>
    <xf numFmtId="10" fontId="6" fillId="0" borderId="23" xfId="56" applyNumberFormat="1" applyFont="1" applyBorder="1" applyAlignment="1">
      <alignment vertical="center"/>
    </xf>
    <xf numFmtId="0" fontId="11" fillId="0" borderId="0" xfId="61" applyFont="1" applyAlignment="1">
      <alignment horizontal="center" vertical="center"/>
    </xf>
    <xf numFmtId="0" fontId="11" fillId="0" borderId="0" xfId="61" applyFont="1" applyAlignment="1">
      <alignment vertical="center"/>
    </xf>
    <xf numFmtId="0" fontId="19" fillId="0" borderId="0" xfId="56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8" fillId="0" borderId="0" xfId="56" applyFont="1" applyAlignment="1">
      <alignment vertical="center"/>
    </xf>
    <xf numFmtId="0" fontId="11" fillId="0" borderId="0" xfId="56" applyFont="1" applyAlignment="1">
      <alignment horizontal="center" vertical="center"/>
    </xf>
    <xf numFmtId="0" fontId="11" fillId="0" borderId="0" xfId="56" applyFont="1" applyAlignment="1">
      <alignment vertical="center" wrapText="1"/>
    </xf>
    <xf numFmtId="0" fontId="11" fillId="0" borderId="0" xfId="56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56" applyFont="1" applyAlignment="1">
      <alignment horizontal="left" vertical="center" wrapText="1"/>
    </xf>
    <xf numFmtId="0" fontId="29" fillId="0" borderId="0" xfId="56" applyFont="1" applyAlignment="1">
      <alignment vertical="center"/>
    </xf>
    <xf numFmtId="0" fontId="33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7" fillId="0" borderId="0" xfId="0" applyFont="1"/>
    <xf numFmtId="0" fontId="38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182" fontId="38" fillId="0" borderId="0" xfId="0" applyNumberFormat="1" applyFont="1" applyAlignment="1">
      <alignment vertical="center"/>
    </xf>
    <xf numFmtId="182" fontId="15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Continuous" vertical="center"/>
    </xf>
    <xf numFmtId="0" fontId="38" fillId="0" borderId="0" xfId="0" applyFont="1" applyAlignment="1">
      <alignment horizontal="right" vertical="center"/>
    </xf>
    <xf numFmtId="0" fontId="33" fillId="0" borderId="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182" fontId="41" fillId="0" borderId="24" xfId="0" applyNumberFormat="1" applyFont="1" applyBorder="1" applyAlignment="1">
      <alignment horizontal="center" vertical="center"/>
    </xf>
    <xf numFmtId="182" fontId="41" fillId="0" borderId="24" xfId="1" applyNumberFormat="1" applyFont="1" applyBorder="1" applyAlignment="1">
      <alignment vertical="center"/>
    </xf>
    <xf numFmtId="182" fontId="31" fillId="0" borderId="0" xfId="1" applyNumberFormat="1" applyFont="1" applyBorder="1" applyAlignment="1">
      <alignment vertical="center"/>
    </xf>
    <xf numFmtId="0" fontId="42" fillId="0" borderId="25" xfId="0" applyFont="1" applyBorder="1" applyAlignment="1">
      <alignment horizontal="center" vertical="center"/>
    </xf>
    <xf numFmtId="0" fontId="39" fillId="0" borderId="25" xfId="0" applyFont="1" applyBorder="1" applyAlignment="1">
      <alignment vertical="center"/>
    </xf>
    <xf numFmtId="182" fontId="39" fillId="0" borderId="25" xfId="1" applyNumberFormat="1" applyFont="1" applyBorder="1" applyAlignment="1">
      <alignment vertical="center"/>
    </xf>
    <xf numFmtId="0" fontId="39" fillId="0" borderId="25" xfId="0" applyFont="1" applyBorder="1" applyAlignment="1">
      <alignment horizontal="center" vertical="center"/>
    </xf>
    <xf numFmtId="182" fontId="33" fillId="0" borderId="0" xfId="1" applyNumberFormat="1" applyFont="1" applyBorder="1" applyAlignment="1">
      <alignment vertical="center"/>
    </xf>
    <xf numFmtId="182" fontId="33" fillId="0" borderId="0" xfId="0" applyNumberFormat="1" applyFont="1" applyAlignment="1">
      <alignment vertical="center"/>
    </xf>
    <xf numFmtId="0" fontId="40" fillId="0" borderId="25" xfId="0" applyFont="1" applyBorder="1" applyAlignment="1">
      <alignment horizontal="center" vertical="center"/>
    </xf>
    <xf numFmtId="0" fontId="40" fillId="0" borderId="25" xfId="0" applyFont="1" applyBorder="1" applyAlignment="1">
      <alignment vertical="center"/>
    </xf>
    <xf numFmtId="182" fontId="40" fillId="0" borderId="25" xfId="1" applyNumberFormat="1" applyFont="1" applyBorder="1" applyAlignment="1">
      <alignment vertical="center"/>
    </xf>
    <xf numFmtId="43" fontId="38" fillId="0" borderId="0" xfId="1" applyFont="1" applyAlignment="1">
      <alignment vertical="center"/>
    </xf>
    <xf numFmtId="182" fontId="38" fillId="0" borderId="0" xfId="1" applyNumberFormat="1" applyFont="1" applyAlignment="1">
      <alignment vertical="center"/>
    </xf>
    <xf numFmtId="182" fontId="40" fillId="0" borderId="25" xfId="1" applyNumberFormat="1" applyFont="1" applyFill="1" applyBorder="1" applyAlignment="1">
      <alignment vertical="center"/>
    </xf>
    <xf numFmtId="0" fontId="39" fillId="0" borderId="25" xfId="0" applyFont="1" applyBorder="1" applyAlignment="1">
      <alignment horizontal="justify" vertical="center" wrapText="1"/>
    </xf>
    <xf numFmtId="182" fontId="39" fillId="0" borderId="25" xfId="1" applyNumberFormat="1" applyFont="1" applyFill="1" applyBorder="1" applyAlignment="1">
      <alignment vertical="center"/>
    </xf>
    <xf numFmtId="182" fontId="13" fillId="0" borderId="25" xfId="1" applyNumberFormat="1" applyFont="1" applyBorder="1" applyAlignment="1">
      <alignment vertical="center"/>
    </xf>
    <xf numFmtId="0" fontId="39" fillId="0" borderId="25" xfId="0" applyFont="1" applyBorder="1" applyAlignment="1">
      <alignment horizontal="left" vertical="center"/>
    </xf>
    <xf numFmtId="0" fontId="13" fillId="0" borderId="25" xfId="0" applyFont="1" applyBorder="1" applyAlignment="1">
      <alignment horizontal="center" vertical="center"/>
    </xf>
    <xf numFmtId="0" fontId="40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horizontal="center" vertical="center"/>
    </xf>
    <xf numFmtId="0" fontId="39" fillId="0" borderId="26" xfId="0" applyFont="1" applyBorder="1" applyAlignment="1">
      <alignment horizontal="left" vertical="center"/>
    </xf>
    <xf numFmtId="182" fontId="40" fillId="0" borderId="26" xfId="1" applyNumberFormat="1" applyFont="1" applyBorder="1" applyAlignment="1">
      <alignment vertical="center"/>
    </xf>
    <xf numFmtId="0" fontId="13" fillId="0" borderId="26" xfId="0" applyFont="1" applyBorder="1" applyAlignment="1">
      <alignment horizontal="center" vertical="center"/>
    </xf>
    <xf numFmtId="0" fontId="40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/>
    </xf>
    <xf numFmtId="0" fontId="39" fillId="0" borderId="27" xfId="0" applyFont="1" applyBorder="1" applyAlignment="1">
      <alignment vertical="center" wrapText="1"/>
    </xf>
    <xf numFmtId="182" fontId="40" fillId="0" borderId="27" xfId="1" applyNumberFormat="1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36" fillId="0" borderId="0" xfId="0" applyFont="1" applyAlignment="1">
      <alignment vertical="center" wrapText="1"/>
    </xf>
    <xf numFmtId="182" fontId="38" fillId="0" borderId="0" xfId="1" applyNumberFormat="1" applyFont="1" applyBorder="1" applyAlignment="1">
      <alignment vertical="center"/>
    </xf>
    <xf numFmtId="0" fontId="44" fillId="0" borderId="0" xfId="0" applyFont="1" applyAlignment="1">
      <alignment vertical="center"/>
    </xf>
    <xf numFmtId="182" fontId="37" fillId="0" borderId="0" xfId="0" applyNumberFormat="1" applyFont="1" applyAlignment="1">
      <alignment vertical="center"/>
    </xf>
    <xf numFmtId="182" fontId="45" fillId="0" borderId="0" xfId="1" applyNumberFormat="1" applyFont="1" applyBorder="1" applyAlignment="1">
      <alignment vertical="center"/>
    </xf>
    <xf numFmtId="182" fontId="46" fillId="0" borderId="0" xfId="1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182" fontId="47" fillId="0" borderId="0" xfId="0" applyNumberFormat="1" applyFont="1" applyAlignment="1">
      <alignment vertical="center"/>
    </xf>
    <xf numFmtId="182" fontId="47" fillId="0" borderId="0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28" fillId="0" borderId="0" xfId="0" applyFont="1" applyAlignment="1">
      <alignment horizontal="justify" vertical="justify" wrapText="1"/>
    </xf>
    <xf numFmtId="0" fontId="28" fillId="0" borderId="0" xfId="0" applyFont="1"/>
    <xf numFmtId="179" fontId="5" fillId="0" borderId="7" xfId="56" applyNumberFormat="1" applyFont="1" applyBorder="1" applyAlignment="1" quotePrefix="1">
      <alignment horizontal="center" vertical="center"/>
    </xf>
    <xf numFmtId="49" fontId="14" fillId="0" borderId="22" xfId="63" applyNumberFormat="1" applyFont="1" applyBorder="1" applyAlignment="1" quotePrefix="1">
      <alignment vertical="center" wrapText="1"/>
    </xf>
    <xf numFmtId="0" fontId="19" fillId="0" borderId="22" xfId="63" applyFont="1" applyBorder="1" applyAlignment="1" quotePrefix="1">
      <alignment vertical="center" wrapText="1"/>
    </xf>
    <xf numFmtId="49" fontId="19" fillId="0" borderId="22" xfId="63" applyNumberFormat="1" applyFont="1" applyBorder="1" applyAlignment="1" quotePrefix="1">
      <alignment vertical="center" wrapText="1"/>
    </xf>
    <xf numFmtId="179" fontId="5" fillId="0" borderId="7" xfId="0" applyNumberFormat="1" applyFont="1" applyBorder="1" applyAlignment="1" quotePrefix="1">
      <alignment horizontal="center" vertical="center"/>
    </xf>
    <xf numFmtId="0" fontId="5" fillId="0" borderId="7" xfId="0" applyFont="1" applyBorder="1" applyAlignment="1" quotePrefix="1">
      <alignment horizontal="center" vertical="center"/>
    </xf>
  </cellXfs>
  <cellStyles count="6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??_kc-elec system check list" xfId="49"/>
    <cellStyle name="Comma [0] 4" xfId="50"/>
    <cellStyle name="Comma 105" xfId="51"/>
    <cellStyle name="Comma 2" xfId="52"/>
    <cellStyle name="Header1" xfId="53"/>
    <cellStyle name="Header2" xfId="54"/>
    <cellStyle name="Normal 100" xfId="55"/>
    <cellStyle name="Normal 2" xfId="56"/>
    <cellStyle name="Normal 3" xfId="57"/>
    <cellStyle name="Normal 3 3" xfId="58"/>
    <cellStyle name="Normal 4" xfId="59"/>
    <cellStyle name="Normal 5" xfId="60"/>
    <cellStyle name="Normal_Bao cao thu NSNN" xfId="61"/>
    <cellStyle name="Normal_Chi NSTW NSDP 2002 - PL" xfId="62"/>
    <cellStyle name="Normal_Mau giao thu (Bo)" xfId="6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FF"/>
      <color rgb="008E0000"/>
      <color rgb="00FDE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L35"/>
  <sheetViews>
    <sheetView tabSelected="1" zoomScale="90" zoomScaleNormal="90" topLeftCell="B1" workbookViewId="0">
      <selection activeCell="I1" sqref="I1:J1"/>
    </sheetView>
  </sheetViews>
  <sheetFormatPr defaultColWidth="9" defaultRowHeight="15.75"/>
  <cols>
    <col min="1" max="1" width="4.62962962962963" style="228" customWidth="1"/>
    <col min="2" max="2" width="34.362962962963" style="228" customWidth="1"/>
    <col min="3" max="3" width="13.9037037037037" style="228" customWidth="1"/>
    <col min="4" max="5" width="13" style="228" customWidth="1"/>
    <col min="6" max="6" width="4.45185185185185" style="228" customWidth="1"/>
    <col min="7" max="7" width="35.9037037037037" style="228" customWidth="1"/>
    <col min="8" max="8" width="13.4518518518519" style="228" customWidth="1"/>
    <col min="9" max="9" width="13.1777777777778" style="228" customWidth="1"/>
    <col min="10" max="10" width="15" style="228" customWidth="1"/>
    <col min="11" max="11" width="18.362962962963" style="228" customWidth="1"/>
    <col min="12" max="12" width="16.0888888888889" style="228" customWidth="1"/>
    <col min="13" max="16384" width="9" style="228"/>
  </cols>
  <sheetData>
    <row r="1" ht="18.75" spans="1:12">
      <c r="A1" s="129" t="s">
        <v>0</v>
      </c>
      <c r="B1" s="129"/>
      <c r="I1" s="22" t="s">
        <v>1</v>
      </c>
      <c r="J1" s="22"/>
    </row>
    <row r="2" ht="18.75" spans="1:12">
      <c r="A2" s="129" t="s">
        <v>2</v>
      </c>
      <c r="B2" s="129"/>
      <c r="I2" s="229"/>
      <c r="J2" s="229"/>
    </row>
    <row r="3" ht="18.75" spans="1:12">
      <c r="A3" s="230"/>
      <c r="E3" s="231"/>
    </row>
    <row r="4" ht="18.75" spans="1:12">
      <c r="A4" s="232" t="s">
        <v>3</v>
      </c>
      <c r="B4" s="129"/>
      <c r="C4" s="129"/>
      <c r="D4" s="129"/>
      <c r="E4" s="129"/>
      <c r="F4" s="129"/>
      <c r="G4" s="129"/>
      <c r="H4" s="129"/>
      <c r="I4" s="129"/>
      <c r="J4" s="129"/>
      <c r="K4" s="231"/>
    </row>
    <row r="5" spans="1:12">
      <c r="B5" s="233"/>
      <c r="C5" s="233"/>
      <c r="D5" s="233"/>
      <c r="E5" s="233"/>
      <c r="F5" s="233"/>
      <c r="G5" s="233"/>
      <c r="H5" s="233"/>
      <c r="I5" s="233"/>
      <c r="J5" s="234" t="s">
        <v>4</v>
      </c>
      <c r="K5" s="231"/>
    </row>
    <row r="6" s="223" customFormat="1" ht="34.95" customHeight="1" spans="1:12">
      <c r="A6" s="235" t="s">
        <v>5</v>
      </c>
      <c r="B6" s="235"/>
      <c r="C6" s="236" t="s">
        <v>6</v>
      </c>
      <c r="D6" s="237" t="s">
        <v>7</v>
      </c>
      <c r="E6" s="237" t="s">
        <v>8</v>
      </c>
      <c r="F6" s="235" t="s">
        <v>9</v>
      </c>
      <c r="G6" s="235"/>
      <c r="H6" s="236" t="s">
        <v>6</v>
      </c>
      <c r="I6" s="237" t="s">
        <v>10</v>
      </c>
      <c r="J6" s="237" t="s">
        <v>11</v>
      </c>
    </row>
    <row r="7" ht="24.6" customHeight="1" spans="1:12">
      <c r="A7" s="238">
        <v>1</v>
      </c>
      <c r="B7" s="238"/>
      <c r="C7" s="238">
        <v>2</v>
      </c>
      <c r="D7" s="238">
        <v>3</v>
      </c>
      <c r="E7" s="238">
        <v>4</v>
      </c>
      <c r="F7" s="238">
        <v>5</v>
      </c>
      <c r="G7" s="238"/>
      <c r="H7" s="238">
        <v>6</v>
      </c>
      <c r="I7" s="238">
        <v>7</v>
      </c>
      <c r="J7" s="238">
        <v>8</v>
      </c>
      <c r="K7" s="231"/>
    </row>
    <row r="8" s="224" customFormat="1" ht="24.6" customHeight="1" spans="1:12">
      <c r="A8" s="239" t="s">
        <v>12</v>
      </c>
      <c r="B8" s="239"/>
      <c r="C8" s="240">
        <f>C9+C22</f>
        <v>94889036617</v>
      </c>
      <c r="D8" s="240">
        <f t="shared" ref="D8:E8" si="0">D9+D22</f>
        <v>2749730413</v>
      </c>
      <c r="E8" s="240">
        <f t="shared" si="0"/>
        <v>92139306204</v>
      </c>
      <c r="F8" s="239" t="s">
        <v>13</v>
      </c>
      <c r="G8" s="239"/>
      <c r="H8" s="241">
        <f>H9+H22</f>
        <v>180307442085</v>
      </c>
      <c r="I8" s="241">
        <f t="shared" ref="I8:J8" si="1">I9+I22</f>
        <v>89317585475</v>
      </c>
      <c r="J8" s="241">
        <f t="shared" si="1"/>
        <v>90989856610</v>
      </c>
      <c r="K8" s="242"/>
      <c r="L8" s="242"/>
    </row>
    <row r="9" s="223" customFormat="1" ht="24.6" customHeight="1" spans="1:12">
      <c r="A9" s="243" t="s">
        <v>14</v>
      </c>
      <c r="B9" s="244" t="s">
        <v>15</v>
      </c>
      <c r="C9" s="245">
        <f>SUM(C10:C16)</f>
        <v>94889036617</v>
      </c>
      <c r="D9" s="245">
        <f t="shared" ref="D9:E9" si="2">SUM(D10:D16)</f>
        <v>2749730413</v>
      </c>
      <c r="E9" s="245">
        <f t="shared" si="2"/>
        <v>92139306204</v>
      </c>
      <c r="F9" s="246" t="s">
        <v>14</v>
      </c>
      <c r="G9" s="244" t="s">
        <v>16</v>
      </c>
      <c r="H9" s="245">
        <f>H10+H11+H12+H13+H14+H15+H16+H19+H20+H21</f>
        <v>180307442085</v>
      </c>
      <c r="I9" s="245">
        <f t="shared" ref="I9:J9" si="3">I10+I11+I12+I13+I14+I15+I16+I19+I20+I21</f>
        <v>89317585475</v>
      </c>
      <c r="J9" s="245">
        <f t="shared" si="3"/>
        <v>90989856610</v>
      </c>
      <c r="K9" s="247"/>
      <c r="L9" s="248"/>
    </row>
    <row r="10" ht="24.6" customHeight="1" spans="1:12">
      <c r="A10" s="249">
        <v>1</v>
      </c>
      <c r="B10" s="250" t="s">
        <v>17</v>
      </c>
      <c r="C10" s="251">
        <f>D10+E10</f>
        <v>0</v>
      </c>
      <c r="D10" s="251"/>
      <c r="E10" s="251"/>
      <c r="F10" s="249">
        <v>1</v>
      </c>
      <c r="G10" s="250" t="s">
        <v>18</v>
      </c>
      <c r="H10" s="251">
        <f>I10+J10</f>
        <v>0</v>
      </c>
      <c r="I10" s="251"/>
      <c r="J10" s="251">
        <v>0</v>
      </c>
      <c r="K10" s="247"/>
      <c r="L10" s="247"/>
    </row>
    <row r="11" ht="24.6" customHeight="1" spans="1:12">
      <c r="A11" s="249">
        <v>2</v>
      </c>
      <c r="B11" s="250" t="s">
        <v>19</v>
      </c>
      <c r="C11" s="251">
        <f t="shared" ref="C11:C15" si="4">D11+E11</f>
        <v>4190244890</v>
      </c>
      <c r="D11" s="251">
        <v>2749730413</v>
      </c>
      <c r="E11" s="251">
        <v>1440514477</v>
      </c>
      <c r="F11" s="249">
        <v>2</v>
      </c>
      <c r="G11" s="250" t="s">
        <v>20</v>
      </c>
      <c r="H11" s="251">
        <f t="shared" ref="H11:H15" si="5">I11+J11</f>
        <v>0</v>
      </c>
      <c r="I11" s="251"/>
      <c r="J11" s="251"/>
      <c r="K11" s="252"/>
    </row>
    <row r="12" ht="24.6" customHeight="1" spans="1:12">
      <c r="A12" s="249">
        <v>3</v>
      </c>
      <c r="B12" s="250" t="s">
        <v>21</v>
      </c>
      <c r="C12" s="251">
        <f t="shared" si="4"/>
        <v>0</v>
      </c>
      <c r="D12" s="251"/>
      <c r="E12" s="251"/>
      <c r="F12" s="249">
        <v>3</v>
      </c>
      <c r="G12" s="250" t="s">
        <v>22</v>
      </c>
      <c r="H12" s="251">
        <f t="shared" si="5"/>
        <v>86040740419</v>
      </c>
      <c r="I12" s="251"/>
      <c r="J12" s="251">
        <v>86040740419</v>
      </c>
      <c r="K12" s="253"/>
    </row>
    <row r="13" ht="24.6" customHeight="1" spans="1:12">
      <c r="A13" s="249">
        <v>4</v>
      </c>
      <c r="B13" s="250" t="s">
        <v>23</v>
      </c>
      <c r="C13" s="251">
        <f t="shared" si="4"/>
        <v>389034938</v>
      </c>
      <c r="D13" s="251"/>
      <c r="E13" s="251">
        <v>389034938</v>
      </c>
      <c r="F13" s="249">
        <v>4</v>
      </c>
      <c r="G13" s="250" t="s">
        <v>24</v>
      </c>
      <c r="H13" s="251">
        <f t="shared" si="5"/>
        <v>0</v>
      </c>
      <c r="I13" s="251"/>
      <c r="J13" s="251"/>
      <c r="K13" s="253"/>
    </row>
    <row r="14" ht="24.6" customHeight="1" spans="1:12">
      <c r="A14" s="249">
        <v>5</v>
      </c>
      <c r="B14" s="250" t="s">
        <v>25</v>
      </c>
      <c r="C14" s="251">
        <f t="shared" si="4"/>
        <v>992171314</v>
      </c>
      <c r="D14" s="251"/>
      <c r="E14" s="251">
        <v>992171314</v>
      </c>
      <c r="F14" s="249">
        <v>5</v>
      </c>
      <c r="G14" s="250" t="s">
        <v>26</v>
      </c>
      <c r="H14" s="251">
        <f t="shared" si="5"/>
        <v>0</v>
      </c>
      <c r="I14" s="254"/>
      <c r="J14" s="251">
        <v>0</v>
      </c>
      <c r="K14" s="253"/>
    </row>
    <row r="15" ht="24.6" customHeight="1" spans="1:12">
      <c r="A15" s="249">
        <v>6</v>
      </c>
      <c r="B15" s="250" t="s">
        <v>27</v>
      </c>
      <c r="C15" s="251">
        <f t="shared" si="4"/>
        <v>0</v>
      </c>
      <c r="D15" s="251"/>
      <c r="E15" s="251"/>
      <c r="F15" s="249">
        <v>6</v>
      </c>
      <c r="G15" s="250" t="s">
        <v>28</v>
      </c>
      <c r="H15" s="251">
        <f t="shared" si="5"/>
        <v>0</v>
      </c>
      <c r="I15" s="254"/>
      <c r="J15" s="251"/>
    </row>
    <row r="16" ht="24.6" customHeight="1" spans="1:12">
      <c r="A16" s="246">
        <v>7</v>
      </c>
      <c r="B16" s="244" t="s">
        <v>29</v>
      </c>
      <c r="C16" s="245">
        <f>SUM(C17:C18)</f>
        <v>89317585475</v>
      </c>
      <c r="D16" s="245">
        <f t="shared" ref="D16:E16" si="6">SUM(D17:D18)</f>
        <v>0</v>
      </c>
      <c r="E16" s="245">
        <f t="shared" si="6"/>
        <v>89317585475</v>
      </c>
      <c r="F16" s="249">
        <v>7</v>
      </c>
      <c r="G16" s="250" t="s">
        <v>30</v>
      </c>
      <c r="H16" s="251">
        <f>SUM(H17:H18)</f>
        <v>89317585475</v>
      </c>
      <c r="I16" s="251">
        <f t="shared" ref="I16:J16" si="7">SUM(I17:I18)</f>
        <v>89317585475</v>
      </c>
      <c r="J16" s="251">
        <f t="shared" si="7"/>
        <v>0</v>
      </c>
    </row>
    <row r="17" ht="24.6" customHeight="1" spans="1:10">
      <c r="A17" s="249"/>
      <c r="B17" s="250" t="s">
        <v>31</v>
      </c>
      <c r="C17" s="251">
        <f>D17+E17</f>
        <v>57770600000</v>
      </c>
      <c r="D17" s="251"/>
      <c r="E17" s="251">
        <v>57770600000</v>
      </c>
      <c r="F17" s="249"/>
      <c r="G17" s="250" t="s">
        <v>31</v>
      </c>
      <c r="H17" s="251">
        <f>I17+J17</f>
        <v>57770600000</v>
      </c>
      <c r="I17" s="251">
        <v>57770600000</v>
      </c>
      <c r="J17" s="251"/>
    </row>
    <row r="18" ht="24.6" customHeight="1" spans="1:10">
      <c r="A18" s="249"/>
      <c r="B18" s="250" t="s">
        <v>32</v>
      </c>
      <c r="C18" s="251">
        <f>D18+E18</f>
        <v>31546985475</v>
      </c>
      <c r="D18" s="251"/>
      <c r="E18" s="251">
        <v>31546985475</v>
      </c>
      <c r="F18" s="249"/>
      <c r="G18" s="250" t="s">
        <v>32</v>
      </c>
      <c r="H18" s="251">
        <f t="shared" ref="H18:H22" si="8">I18+J18</f>
        <v>31546985475</v>
      </c>
      <c r="I18" s="251">
        <v>31546985475</v>
      </c>
      <c r="J18" s="251"/>
    </row>
    <row r="19" s="223" customFormat="1" ht="31.95" customHeight="1" spans="1:10">
      <c r="A19" s="246" t="s">
        <v>33</v>
      </c>
      <c r="B19" s="255" t="s">
        <v>34</v>
      </c>
      <c r="C19" s="256">
        <f>E19</f>
        <v>1149449594</v>
      </c>
      <c r="D19" s="256"/>
      <c r="E19" s="245">
        <f>E8-J8</f>
        <v>1149449594</v>
      </c>
      <c r="F19" s="249">
        <v>8</v>
      </c>
      <c r="G19" s="250" t="s">
        <v>35</v>
      </c>
      <c r="H19" s="251">
        <f t="shared" si="8"/>
        <v>4590310191</v>
      </c>
      <c r="I19" s="257"/>
      <c r="J19" s="257">
        <v>4590310191</v>
      </c>
    </row>
    <row r="20" ht="48.6" customHeight="1" spans="1:10">
      <c r="A20" s="246" t="s">
        <v>33</v>
      </c>
      <c r="B20" s="258" t="s">
        <v>36</v>
      </c>
      <c r="C20" s="251">
        <v>0</v>
      </c>
      <c r="D20" s="251"/>
      <c r="E20" s="251"/>
      <c r="F20" s="259">
        <v>9</v>
      </c>
      <c r="G20" s="260" t="s">
        <v>37</v>
      </c>
      <c r="H20" s="251">
        <f t="shared" si="8"/>
        <v>0</v>
      </c>
      <c r="I20" s="251"/>
      <c r="J20" s="251"/>
    </row>
    <row r="21" ht="25.95" customHeight="1" spans="1:10">
      <c r="A21" s="261"/>
      <c r="B21" s="262"/>
      <c r="C21" s="263"/>
      <c r="D21" s="263"/>
      <c r="E21" s="263"/>
      <c r="F21" s="264">
        <v>10</v>
      </c>
      <c r="G21" s="265" t="s">
        <v>38</v>
      </c>
      <c r="H21" s="251">
        <f t="shared" si="8"/>
        <v>358806000</v>
      </c>
      <c r="I21" s="263"/>
      <c r="J21" s="263">
        <v>358806000</v>
      </c>
    </row>
    <row r="22" ht="36" customHeight="1" spans="1:10">
      <c r="A22" s="266" t="s">
        <v>39</v>
      </c>
      <c r="B22" s="267" t="s">
        <v>40</v>
      </c>
      <c r="C22" s="268">
        <v>0</v>
      </c>
      <c r="D22" s="268"/>
      <c r="E22" s="268"/>
      <c r="F22" s="266" t="s">
        <v>39</v>
      </c>
      <c r="G22" s="267" t="s">
        <v>41</v>
      </c>
      <c r="H22" s="268">
        <f t="shared" si="8"/>
        <v>0</v>
      </c>
      <c r="I22" s="268"/>
      <c r="J22" s="268"/>
    </row>
    <row r="23" spans="1:10">
      <c r="A23" s="269"/>
      <c r="B23" s="225"/>
      <c r="F23" s="269"/>
    </row>
    <row r="24" s="225" customFormat="1" ht="18.75" spans="1:10">
      <c r="A24" s="270"/>
      <c r="B24" s="270"/>
      <c r="C24" s="270"/>
      <c r="D24" s="270"/>
      <c r="E24" s="270"/>
      <c r="F24" s="270"/>
      <c r="G24" s="270"/>
      <c r="H24" s="270"/>
      <c r="I24" s="270"/>
      <c r="J24" s="270"/>
    </row>
    <row r="25" s="226" customFormat="1" ht="18.75" spans="1:10">
      <c r="A25" s="271"/>
      <c r="B25" s="271"/>
      <c r="C25" s="271"/>
      <c r="D25" s="271"/>
      <c r="E25" s="271"/>
      <c r="F25" s="271"/>
      <c r="G25" s="271"/>
      <c r="H25" s="271"/>
      <c r="I25" s="271"/>
      <c r="J25" s="271"/>
    </row>
    <row r="26" s="226" customFormat="1" ht="18.75" spans="1:10">
      <c r="A26" s="271"/>
      <c r="B26" s="271"/>
      <c r="C26" s="271"/>
      <c r="D26" s="271"/>
      <c r="E26" s="271"/>
      <c r="F26" s="271"/>
      <c r="G26" s="271"/>
      <c r="H26" s="271"/>
      <c r="I26" s="271"/>
      <c r="J26" s="271"/>
    </row>
    <row r="27" s="226" customFormat="1" ht="18.75" spans="1:10">
      <c r="H27" s="272"/>
    </row>
    <row r="28" spans="1:10">
      <c r="A28" s="273"/>
      <c r="B28" s="273"/>
      <c r="C28" s="273"/>
      <c r="D28" s="273"/>
      <c r="E28" s="273"/>
      <c r="F28" s="273"/>
      <c r="G28" s="273"/>
      <c r="H28" s="273"/>
      <c r="I28" s="273"/>
      <c r="J28" s="273"/>
    </row>
    <row r="29" spans="1:10">
      <c r="B29" s="225"/>
      <c r="C29" s="274"/>
      <c r="D29" s="274"/>
    </row>
    <row r="30" ht="18.75" spans="1:10">
      <c r="A30" s="275"/>
      <c r="B30" s="276"/>
      <c r="C30" s="277"/>
      <c r="D30" s="278"/>
      <c r="E30" s="279"/>
    </row>
    <row r="31" spans="1:10">
      <c r="A31" s="279"/>
      <c r="B31" s="280"/>
      <c r="C31" s="281"/>
      <c r="D31" s="278"/>
      <c r="E31" s="279"/>
    </row>
    <row r="32" spans="1:10">
      <c r="A32" s="279"/>
      <c r="B32" s="282"/>
      <c r="C32" s="282"/>
      <c r="D32" s="279"/>
      <c r="E32" s="279"/>
      <c r="F32" s="279"/>
      <c r="G32" s="279"/>
      <c r="H32" s="279"/>
      <c r="I32" s="279"/>
      <c r="J32" s="279"/>
    </row>
    <row r="33" spans="1:10">
      <c r="B33" s="282"/>
      <c r="C33" s="282"/>
      <c r="D33" s="225"/>
      <c r="E33" s="225"/>
      <c r="F33" s="279"/>
      <c r="G33" s="279"/>
      <c r="H33" s="279"/>
      <c r="I33" s="279"/>
      <c r="J33" s="279"/>
    </row>
    <row r="34" s="227" customFormat="1" ht="34.5" customHeight="1" spans="1:10">
      <c r="A34" s="283"/>
      <c r="B34" s="283"/>
      <c r="C34" s="283"/>
      <c r="D34" s="283"/>
      <c r="E34" s="283"/>
      <c r="F34" s="283"/>
      <c r="G34" s="283"/>
      <c r="H34" s="283"/>
    </row>
    <row r="35" s="227" customFormat="1" ht="19.5" customHeight="1" spans="1:10">
      <c r="A35" s="284"/>
    </row>
  </sheetData>
  <mergeCells count="21">
    <mergeCell ref="A1:B1"/>
    <mergeCell ref="I1:J1"/>
    <mergeCell ref="A2:B2"/>
    <mergeCell ref="I2:J2"/>
    <mergeCell ref="A4:J4"/>
    <mergeCell ref="A6:B6"/>
    <mergeCell ref="F6:G6"/>
    <mergeCell ref="A7:B7"/>
    <mergeCell ref="F7:G7"/>
    <mergeCell ref="A8:B8"/>
    <mergeCell ref="F8:G8"/>
    <mergeCell ref="A24:C24"/>
    <mergeCell ref="D24:G24"/>
    <mergeCell ref="H24:J24"/>
    <mergeCell ref="A25:C25"/>
    <mergeCell ref="D25:G25"/>
    <mergeCell ref="H25:J25"/>
    <mergeCell ref="A26:C26"/>
    <mergeCell ref="D26:G26"/>
    <mergeCell ref="H26:J26"/>
    <mergeCell ref="A34:H34"/>
  </mergeCells>
  <pageMargins left="0.15" right="0.1" top="0.25" bottom="0.25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44"/>
  <sheetViews>
    <sheetView zoomScale="90" zoomScaleNormal="90" topLeftCell="A116" workbookViewId="0">
      <selection activeCell="A5" sqref="A5:K5"/>
    </sheetView>
  </sheetViews>
  <sheetFormatPr defaultColWidth="9" defaultRowHeight="15.75"/>
  <cols>
    <col min="1" max="1" width="4.72592592592593" style="128" customWidth="1"/>
    <col min="2" max="2" width="39.9037037037037" style="128" customWidth="1"/>
    <col min="3" max="3" width="13.2666666666667" style="128" customWidth="1"/>
    <col min="4" max="4" width="13.8148148148148" style="128" customWidth="1"/>
    <col min="5" max="5" width="13.0888888888889" style="128" customWidth="1"/>
    <col min="6" max="6" width="10.7259259259259" style="128" customWidth="1"/>
    <col min="7" max="7" width="13.0888888888889" style="128" customWidth="1"/>
    <col min="8" max="8" width="12.4518518518519" style="128" customWidth="1"/>
    <col min="9" max="9" width="13.2666666666667" style="128" customWidth="1"/>
    <col min="10" max="10" width="8.45185185185185" style="128" customWidth="1"/>
    <col min="11" max="11" width="8" style="128" customWidth="1"/>
    <col min="12" max="12" width="9" style="128"/>
    <col min="13" max="13" width="15.2666666666667" style="128" customWidth="1"/>
    <col min="14" max="16384" width="9" style="128"/>
  </cols>
  <sheetData>
    <row r="1" ht="18.75" spans="1:13">
      <c r="A1" s="129" t="s">
        <v>0</v>
      </c>
      <c r="B1" s="129"/>
      <c r="J1" s="22" t="s">
        <v>1</v>
      </c>
      <c r="K1" s="22"/>
    </row>
    <row r="2" ht="18.75" spans="1:13">
      <c r="A2" s="129" t="s">
        <v>2</v>
      </c>
      <c r="B2" s="129"/>
      <c r="K2" s="24"/>
    </row>
    <row r="3" ht="18.75" spans="1:13">
      <c r="A3" s="129"/>
      <c r="B3" s="129"/>
      <c r="K3" s="24"/>
    </row>
    <row r="4" ht="18.75" spans="1:13">
      <c r="A4" s="130" t="s">
        <v>42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ht="18.75" spans="1:13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</row>
    <row r="6" spans="1:13">
      <c r="C6" s="132"/>
      <c r="D6" s="132"/>
      <c r="I6" s="133"/>
      <c r="J6" s="132"/>
      <c r="K6" s="133" t="s">
        <v>43</v>
      </c>
    </row>
    <row r="7" ht="24.6" customHeight="1" spans="1:13">
      <c r="A7" s="134"/>
      <c r="B7" s="134"/>
      <c r="C7" s="135" t="s">
        <v>44</v>
      </c>
      <c r="D7" s="135"/>
      <c r="E7" s="136"/>
      <c r="F7" s="135" t="s">
        <v>45</v>
      </c>
      <c r="G7" s="135"/>
      <c r="H7" s="135"/>
      <c r="I7" s="135"/>
      <c r="J7" s="135" t="s">
        <v>46</v>
      </c>
      <c r="K7" s="135"/>
    </row>
    <row r="8" ht="16.5" spans="1:13">
      <c r="A8" s="137"/>
      <c r="B8" s="137" t="s">
        <v>47</v>
      </c>
      <c r="C8" s="138" t="s">
        <v>48</v>
      </c>
      <c r="D8" s="139" t="s">
        <v>49</v>
      </c>
      <c r="E8" s="138" t="s">
        <v>50</v>
      </c>
      <c r="F8" s="136" t="s">
        <v>51</v>
      </c>
      <c r="G8" s="136" t="s">
        <v>52</v>
      </c>
      <c r="H8" s="140" t="s">
        <v>53</v>
      </c>
      <c r="I8" s="141"/>
      <c r="J8" s="138" t="s">
        <v>48</v>
      </c>
      <c r="K8" s="142" t="s">
        <v>49</v>
      </c>
    </row>
    <row r="9" ht="16.5" spans="1:13">
      <c r="A9" s="137"/>
      <c r="B9" s="137"/>
      <c r="C9" s="138" t="s">
        <v>54</v>
      </c>
      <c r="D9" s="139" t="s">
        <v>55</v>
      </c>
      <c r="E9" s="138" t="s">
        <v>56</v>
      </c>
      <c r="F9" s="138" t="s">
        <v>57</v>
      </c>
      <c r="G9" s="138" t="s">
        <v>58</v>
      </c>
      <c r="H9" s="138" t="s">
        <v>51</v>
      </c>
      <c r="I9" s="138" t="s">
        <v>51</v>
      </c>
      <c r="J9" s="138" t="s">
        <v>54</v>
      </c>
      <c r="K9" s="139" t="s">
        <v>55</v>
      </c>
    </row>
    <row r="10" ht="22.8" customHeight="1" spans="1:13">
      <c r="A10" s="137"/>
      <c r="B10" s="137"/>
      <c r="C10" s="139" t="s">
        <v>59</v>
      </c>
      <c r="D10" s="143" t="s">
        <v>60</v>
      </c>
      <c r="E10" s="144"/>
      <c r="F10" s="138"/>
      <c r="G10" s="138"/>
      <c r="H10" s="138" t="s">
        <v>61</v>
      </c>
      <c r="I10" s="138" t="s">
        <v>62</v>
      </c>
      <c r="J10" s="139" t="s">
        <v>59</v>
      </c>
      <c r="K10" s="143" t="s">
        <v>60</v>
      </c>
    </row>
    <row r="11" s="122" customFormat="1" ht="24" customHeight="1" spans="1:13">
      <c r="A11" s="145" t="s">
        <v>14</v>
      </c>
      <c r="B11" s="145" t="s">
        <v>39</v>
      </c>
      <c r="C11" s="146">
        <v>1</v>
      </c>
      <c r="D11" s="146">
        <v>2</v>
      </c>
      <c r="E11" s="285" t="s">
        <v>63</v>
      </c>
      <c r="F11" s="146">
        <v>4</v>
      </c>
      <c r="G11" s="146" t="s">
        <v>64</v>
      </c>
      <c r="H11" s="146">
        <v>6</v>
      </c>
      <c r="I11" s="146">
        <v>7</v>
      </c>
      <c r="J11" s="285" t="s">
        <v>65</v>
      </c>
      <c r="K11" s="285" t="s">
        <v>66</v>
      </c>
    </row>
    <row r="12" s="123" customFormat="1" ht="24" customHeight="1" spans="1:13">
      <c r="A12" s="147"/>
      <c r="B12" s="148" t="s">
        <v>67</v>
      </c>
      <c r="C12" s="149">
        <f>C13+C113+C120+C127+C128</f>
        <v>92975791727</v>
      </c>
      <c r="D12" s="149">
        <f t="shared" ref="D12:I12" si="0">D13+D113+D120+D127+D128</f>
        <v>92975791727</v>
      </c>
      <c r="E12" s="149">
        <f t="shared" si="0"/>
        <v>95107805117</v>
      </c>
      <c r="F12" s="149">
        <f t="shared" si="0"/>
        <v>218768500</v>
      </c>
      <c r="G12" s="149">
        <f t="shared" si="0"/>
        <v>94889036617</v>
      </c>
      <c r="H12" s="149">
        <f t="shared" si="0"/>
        <v>2749730413</v>
      </c>
      <c r="I12" s="149">
        <f t="shared" si="0"/>
        <v>92139306204</v>
      </c>
      <c r="J12" s="150">
        <f>E12/C12</f>
        <v>1.02293084415199</v>
      </c>
      <c r="K12" s="150">
        <f>E12/D12</f>
        <v>1.02293084415199</v>
      </c>
    </row>
    <row r="13" s="123" customFormat="1" ht="24" customHeight="1" spans="1:13">
      <c r="A13" s="151" t="s">
        <v>14</v>
      </c>
      <c r="B13" s="152" t="s">
        <v>68</v>
      </c>
      <c r="C13" s="153">
        <f>C14</f>
        <v>2277000000</v>
      </c>
      <c r="D13" s="153">
        <f t="shared" ref="D13:I13" si="1">D14</f>
        <v>2277000000</v>
      </c>
      <c r="E13" s="153">
        <f t="shared" si="1"/>
        <v>4409013390</v>
      </c>
      <c r="F13" s="153">
        <f t="shared" si="1"/>
        <v>218768500</v>
      </c>
      <c r="G13" s="153">
        <f t="shared" si="1"/>
        <v>4190244890</v>
      </c>
      <c r="H13" s="153">
        <f t="shared" si="1"/>
        <v>2749730413</v>
      </c>
      <c r="I13" s="153">
        <f t="shared" si="1"/>
        <v>1440514477</v>
      </c>
      <c r="J13" s="154">
        <f>E13/C13</f>
        <v>1.93632559947299</v>
      </c>
      <c r="K13" s="154">
        <f>E13/D13</f>
        <v>1.93632559947299</v>
      </c>
    </row>
    <row r="14" s="123" customFormat="1" ht="24" customHeight="1" spans="1:13">
      <c r="A14" s="155" t="s">
        <v>69</v>
      </c>
      <c r="B14" s="156" t="s">
        <v>70</v>
      </c>
      <c r="C14" s="153">
        <f t="shared" ref="C14:I14" si="2">C15+C23+C29+C43+C49+C50+C51+C52+C53+C56+C75</f>
        <v>2277000000</v>
      </c>
      <c r="D14" s="153">
        <f t="shared" si="2"/>
        <v>2277000000</v>
      </c>
      <c r="E14" s="153">
        <f>F14+G14</f>
        <v>4409013390</v>
      </c>
      <c r="F14" s="153">
        <f t="shared" si="2"/>
        <v>218768500</v>
      </c>
      <c r="G14" s="153">
        <f>G15+G23+G29+G43+G49+G50+G51+G52+G53+G56+G75+G81</f>
        <v>4190244890</v>
      </c>
      <c r="H14" s="153">
        <f>H15+H23+H29+H43+H49+H50+H51+H52+H53+H56+H75+H81</f>
        <v>2749730413</v>
      </c>
      <c r="I14" s="153">
        <f t="shared" si="2"/>
        <v>1440514477</v>
      </c>
      <c r="J14" s="154">
        <f>E14/C14</f>
        <v>1.93632559947299</v>
      </c>
      <c r="K14" s="154">
        <f>E14/D14</f>
        <v>1.93632559947299</v>
      </c>
      <c r="M14" s="157"/>
    </row>
    <row r="15" s="123" customFormat="1" ht="31.5" spans="1:13">
      <c r="A15" s="158" t="s">
        <v>71</v>
      </c>
      <c r="B15" s="159" t="s">
        <v>72</v>
      </c>
      <c r="C15" s="160"/>
      <c r="D15" s="160"/>
      <c r="E15" s="160"/>
      <c r="F15" s="160"/>
      <c r="G15" s="160"/>
      <c r="H15" s="160"/>
      <c r="I15" s="160"/>
      <c r="J15" s="161"/>
      <c r="K15" s="161"/>
      <c r="M15" s="157"/>
    </row>
    <row r="16" ht="24" customHeight="1" spans="1:13">
      <c r="A16" s="162"/>
      <c r="B16" s="286" t="s">
        <v>73</v>
      </c>
      <c r="C16" s="164"/>
      <c r="D16" s="164"/>
      <c r="E16" s="165"/>
      <c r="F16" s="165"/>
      <c r="G16" s="165"/>
      <c r="H16" s="165"/>
      <c r="I16" s="165"/>
      <c r="J16" s="166"/>
      <c r="K16" s="166"/>
      <c r="M16" s="167"/>
    </row>
    <row r="17" ht="31.5" customHeight="1" spans="1:11">
      <c r="A17" s="168"/>
      <c r="B17" s="169" t="s">
        <v>74</v>
      </c>
      <c r="C17" s="164"/>
      <c r="D17" s="164"/>
      <c r="E17" s="165"/>
      <c r="F17" s="165"/>
      <c r="G17" s="165"/>
      <c r="H17" s="165"/>
      <c r="I17" s="165"/>
      <c r="J17" s="166"/>
      <c r="K17" s="166"/>
    </row>
    <row r="18" ht="24" customHeight="1" spans="1:11">
      <c r="A18" s="170"/>
      <c r="B18" s="286" t="s">
        <v>75</v>
      </c>
      <c r="C18" s="171"/>
      <c r="D18" s="171"/>
      <c r="E18" s="171"/>
      <c r="F18" s="171"/>
      <c r="G18" s="171"/>
      <c r="H18" s="171"/>
      <c r="I18" s="171"/>
      <c r="J18" s="172"/>
      <c r="K18" s="172"/>
    </row>
    <row r="19" ht="24" customHeight="1" spans="1:11">
      <c r="A19" s="173"/>
      <c r="B19" s="286" t="s">
        <v>76</v>
      </c>
      <c r="C19" s="171"/>
      <c r="D19" s="171"/>
      <c r="E19" s="171"/>
      <c r="F19" s="171"/>
      <c r="G19" s="171"/>
      <c r="H19" s="171"/>
      <c r="I19" s="171"/>
      <c r="J19" s="172"/>
      <c r="K19" s="172"/>
    </row>
    <row r="20" ht="33" customHeight="1" spans="1:11">
      <c r="A20" s="170"/>
      <c r="B20" s="169" t="s">
        <v>77</v>
      </c>
      <c r="C20" s="171"/>
      <c r="D20" s="171"/>
      <c r="E20" s="171"/>
      <c r="F20" s="171"/>
      <c r="G20" s="171"/>
      <c r="H20" s="171"/>
      <c r="I20" s="171"/>
      <c r="J20" s="172"/>
      <c r="K20" s="172"/>
    </row>
    <row r="21" ht="24" customHeight="1" spans="1:11">
      <c r="A21" s="170"/>
      <c r="B21" s="286" t="s">
        <v>78</v>
      </c>
      <c r="C21" s="171"/>
      <c r="D21" s="171"/>
      <c r="E21" s="171"/>
      <c r="F21" s="171"/>
      <c r="G21" s="171"/>
      <c r="H21" s="171"/>
      <c r="I21" s="171"/>
      <c r="J21" s="172"/>
      <c r="K21" s="172"/>
    </row>
    <row r="22" ht="24" customHeight="1" spans="1:11">
      <c r="A22" s="170"/>
      <c r="B22" s="169" t="s">
        <v>79</v>
      </c>
      <c r="C22" s="171"/>
      <c r="D22" s="171"/>
      <c r="E22" s="171"/>
      <c r="F22" s="171"/>
      <c r="G22" s="171"/>
      <c r="H22" s="171"/>
      <c r="I22" s="171"/>
      <c r="J22" s="172"/>
      <c r="K22" s="172"/>
    </row>
    <row r="23" ht="33.6" customHeight="1" spans="1:11">
      <c r="A23" s="158" t="s">
        <v>80</v>
      </c>
      <c r="B23" s="174" t="s">
        <v>81</v>
      </c>
      <c r="C23" s="171"/>
      <c r="D23" s="171"/>
      <c r="E23" s="171"/>
      <c r="F23" s="171"/>
      <c r="G23" s="171"/>
      <c r="H23" s="171"/>
      <c r="I23" s="171"/>
      <c r="J23" s="172"/>
      <c r="K23" s="172"/>
    </row>
    <row r="24" ht="24" customHeight="1" spans="1:11">
      <c r="A24" s="170"/>
      <c r="B24" s="286" t="s">
        <v>73</v>
      </c>
      <c r="C24" s="171"/>
      <c r="D24" s="171"/>
      <c r="E24" s="171"/>
      <c r="F24" s="171"/>
      <c r="G24" s="171"/>
      <c r="H24" s="171"/>
      <c r="I24" s="171"/>
      <c r="J24" s="172"/>
      <c r="K24" s="172"/>
    </row>
    <row r="25" ht="24" customHeight="1" spans="1:11">
      <c r="A25" s="170"/>
      <c r="B25" s="286" t="s">
        <v>75</v>
      </c>
      <c r="C25" s="171"/>
      <c r="D25" s="171"/>
      <c r="E25" s="171"/>
      <c r="F25" s="171"/>
      <c r="G25" s="171"/>
      <c r="H25" s="171"/>
      <c r="I25" s="171"/>
      <c r="J25" s="172"/>
      <c r="K25" s="172"/>
    </row>
    <row r="26" ht="24" customHeight="1" spans="1:11">
      <c r="A26" s="170"/>
      <c r="B26" s="286" t="s">
        <v>76</v>
      </c>
      <c r="C26" s="171"/>
      <c r="D26" s="171"/>
      <c r="E26" s="171"/>
      <c r="F26" s="171"/>
      <c r="G26" s="171"/>
      <c r="H26" s="171"/>
      <c r="I26" s="171"/>
      <c r="J26" s="172"/>
      <c r="K26" s="172"/>
    </row>
    <row r="27" ht="34.2" customHeight="1" spans="1:11">
      <c r="A27" s="170"/>
      <c r="B27" s="169" t="s">
        <v>77</v>
      </c>
      <c r="C27" s="171"/>
      <c r="D27" s="171"/>
      <c r="E27" s="171"/>
      <c r="F27" s="171"/>
      <c r="G27" s="171"/>
      <c r="H27" s="171"/>
      <c r="I27" s="171"/>
      <c r="J27" s="172"/>
      <c r="K27" s="172"/>
    </row>
    <row r="28" ht="24" customHeight="1" spans="1:11">
      <c r="A28" s="170"/>
      <c r="B28" s="286" t="s">
        <v>78</v>
      </c>
      <c r="C28" s="171"/>
      <c r="D28" s="171"/>
      <c r="E28" s="171"/>
      <c r="F28" s="171"/>
      <c r="G28" s="171"/>
      <c r="H28" s="171"/>
      <c r="I28" s="171"/>
      <c r="J28" s="172"/>
      <c r="K28" s="172"/>
    </row>
    <row r="29" ht="36" customHeight="1" spans="1:11">
      <c r="A29" s="158" t="s">
        <v>82</v>
      </c>
      <c r="B29" s="174" t="s">
        <v>83</v>
      </c>
      <c r="C29" s="171"/>
      <c r="D29" s="171"/>
      <c r="E29" s="175">
        <f>F29+G29</f>
        <v>78183</v>
      </c>
      <c r="F29" s="175"/>
      <c r="G29" s="175">
        <f>H29+I29</f>
        <v>78183</v>
      </c>
      <c r="H29" s="175">
        <v>78183</v>
      </c>
      <c r="I29" s="171"/>
      <c r="J29" s="172"/>
      <c r="K29" s="172"/>
    </row>
    <row r="30" ht="24" customHeight="1" spans="1:11">
      <c r="A30" s="176" t="s">
        <v>84</v>
      </c>
      <c r="B30" s="286" t="s">
        <v>85</v>
      </c>
      <c r="C30" s="171"/>
      <c r="D30" s="171"/>
      <c r="E30" s="171"/>
      <c r="F30" s="171"/>
      <c r="G30" s="171"/>
      <c r="H30" s="171"/>
      <c r="I30" s="171"/>
      <c r="J30" s="172"/>
      <c r="K30" s="172"/>
    </row>
    <row r="31" ht="24" customHeight="1" spans="1:11">
      <c r="A31" s="158"/>
      <c r="B31" s="286" t="s">
        <v>86</v>
      </c>
      <c r="C31" s="171"/>
      <c r="D31" s="171"/>
      <c r="E31" s="171"/>
      <c r="F31" s="171"/>
      <c r="G31" s="171"/>
      <c r="H31" s="171"/>
      <c r="I31" s="171"/>
      <c r="J31" s="172"/>
      <c r="K31" s="172"/>
    </row>
    <row r="32" ht="24" customHeight="1" spans="1:11">
      <c r="A32" s="158"/>
      <c r="B32" s="286" t="s">
        <v>87</v>
      </c>
      <c r="C32" s="171"/>
      <c r="D32" s="171"/>
      <c r="E32" s="171"/>
      <c r="F32" s="171"/>
      <c r="G32" s="171"/>
      <c r="H32" s="171"/>
      <c r="I32" s="171"/>
      <c r="J32" s="172"/>
      <c r="K32" s="172"/>
    </row>
    <row r="33" ht="24" customHeight="1" spans="1:11">
      <c r="A33" s="176" t="s">
        <v>88</v>
      </c>
      <c r="B33" s="286" t="s">
        <v>89</v>
      </c>
      <c r="C33" s="171"/>
      <c r="D33" s="171"/>
      <c r="E33" s="171">
        <f>F33+G33</f>
        <v>78183</v>
      </c>
      <c r="F33" s="171"/>
      <c r="G33" s="171">
        <f>H33+I33</f>
        <v>78183</v>
      </c>
      <c r="H33" s="171">
        <v>78183</v>
      </c>
      <c r="I33" s="171"/>
      <c r="J33" s="172"/>
      <c r="K33" s="172"/>
    </row>
    <row r="34" ht="24" customHeight="1" spans="1:11">
      <c r="A34" s="170"/>
      <c r="B34" s="286" t="s">
        <v>73</v>
      </c>
      <c r="C34" s="171"/>
      <c r="D34" s="171"/>
      <c r="E34" s="171"/>
      <c r="F34" s="171"/>
      <c r="G34" s="171"/>
      <c r="H34" s="171"/>
      <c r="I34" s="171"/>
      <c r="J34" s="172"/>
      <c r="K34" s="172"/>
    </row>
    <row r="35" spans="1:11">
      <c r="A35" s="170"/>
      <c r="B35" s="169" t="s">
        <v>90</v>
      </c>
      <c r="C35" s="171"/>
      <c r="D35" s="171"/>
      <c r="E35" s="171"/>
      <c r="F35" s="171"/>
      <c r="G35" s="171"/>
      <c r="H35" s="171"/>
      <c r="I35" s="171"/>
      <c r="J35" s="172"/>
      <c r="K35" s="172"/>
    </row>
    <row r="36" ht="24" customHeight="1" spans="1:11">
      <c r="A36" s="170"/>
      <c r="B36" s="286" t="s">
        <v>75</v>
      </c>
      <c r="C36" s="171"/>
      <c r="D36" s="171"/>
      <c r="E36" s="171">
        <f>F36+G36</f>
        <v>78183</v>
      </c>
      <c r="F36" s="171"/>
      <c r="G36" s="171">
        <f>H36+I36</f>
        <v>78183</v>
      </c>
      <c r="H36" s="171">
        <v>78183</v>
      </c>
      <c r="I36" s="171"/>
      <c r="J36" s="172"/>
      <c r="K36" s="172"/>
    </row>
    <row r="37" spans="1:11">
      <c r="A37" s="170"/>
      <c r="B37" s="169" t="s">
        <v>90</v>
      </c>
      <c r="C37" s="171"/>
      <c r="D37" s="171"/>
      <c r="E37" s="171"/>
      <c r="F37" s="171"/>
      <c r="G37" s="171"/>
      <c r="H37" s="171"/>
      <c r="I37" s="171"/>
      <c r="J37" s="172"/>
      <c r="K37" s="172"/>
    </row>
    <row r="38" ht="24" customHeight="1" spans="1:11">
      <c r="A38" s="170"/>
      <c r="B38" s="286" t="s">
        <v>91</v>
      </c>
      <c r="C38" s="171"/>
      <c r="D38" s="171"/>
      <c r="E38" s="171"/>
      <c r="F38" s="171"/>
      <c r="G38" s="171"/>
      <c r="H38" s="171"/>
      <c r="I38" s="171"/>
      <c r="J38" s="172"/>
      <c r="K38" s="172"/>
    </row>
    <row r="39" ht="24" customHeight="1" spans="1:11">
      <c r="A39" s="170"/>
      <c r="B39" s="286" t="s">
        <v>76</v>
      </c>
      <c r="C39" s="171"/>
      <c r="D39" s="171"/>
      <c r="E39" s="171"/>
      <c r="F39" s="171"/>
      <c r="G39" s="171"/>
      <c r="H39" s="171"/>
      <c r="I39" s="171"/>
      <c r="J39" s="172"/>
      <c r="K39" s="172"/>
    </row>
    <row r="40" ht="34.95" customHeight="1" spans="1:11">
      <c r="A40" s="170"/>
      <c r="B40" s="169" t="s">
        <v>92</v>
      </c>
      <c r="C40" s="171"/>
      <c r="D40" s="171"/>
      <c r="E40" s="171"/>
      <c r="F40" s="171"/>
      <c r="G40" s="171"/>
      <c r="H40" s="171"/>
      <c r="I40" s="171"/>
      <c r="J40" s="172"/>
      <c r="K40" s="172"/>
    </row>
    <row r="41" ht="24" customHeight="1" spans="1:11">
      <c r="A41" s="173"/>
      <c r="B41" s="286" t="s">
        <v>78</v>
      </c>
      <c r="C41" s="171"/>
      <c r="D41" s="171"/>
      <c r="E41" s="171"/>
      <c r="F41" s="171"/>
      <c r="G41" s="171"/>
      <c r="H41" s="171"/>
      <c r="I41" s="171"/>
      <c r="J41" s="172"/>
      <c r="K41" s="172"/>
    </row>
    <row r="42" ht="24" customHeight="1" spans="1:11">
      <c r="A42" s="170"/>
      <c r="B42" s="169" t="s">
        <v>79</v>
      </c>
      <c r="C42" s="171"/>
      <c r="D42" s="171"/>
      <c r="E42" s="171"/>
      <c r="F42" s="171"/>
      <c r="G42" s="171"/>
      <c r="H42" s="171"/>
      <c r="I42" s="171"/>
      <c r="J42" s="172"/>
      <c r="K42" s="172"/>
    </row>
    <row r="43" ht="24" customHeight="1" spans="1:11">
      <c r="A43" s="158" t="s">
        <v>93</v>
      </c>
      <c r="B43" s="174" t="s">
        <v>94</v>
      </c>
      <c r="C43" s="175">
        <v>1180000000</v>
      </c>
      <c r="D43" s="175">
        <v>1180000000</v>
      </c>
      <c r="E43" s="175">
        <f>E44+E45+E46+E48</f>
        <v>1489970150</v>
      </c>
      <c r="F43" s="175"/>
      <c r="G43" s="175">
        <f t="shared" ref="G43:I43" si="3">G44+G45+G46+G48</f>
        <v>1489970150</v>
      </c>
      <c r="H43" s="175">
        <f t="shared" si="3"/>
        <v>622096854</v>
      </c>
      <c r="I43" s="175">
        <f t="shared" si="3"/>
        <v>867873296</v>
      </c>
      <c r="J43" s="177">
        <f>E43/C43</f>
        <v>1.26268656779661</v>
      </c>
      <c r="K43" s="177">
        <f>E43/D43</f>
        <v>1.26268656779661</v>
      </c>
    </row>
    <row r="44" ht="24" customHeight="1" spans="1:11">
      <c r="A44" s="170"/>
      <c r="B44" s="286" t="s">
        <v>73</v>
      </c>
      <c r="C44" s="171">
        <v>1180000000</v>
      </c>
      <c r="D44" s="171">
        <v>1180000000</v>
      </c>
      <c r="E44" s="171">
        <f>F44+G44</f>
        <v>1440140810</v>
      </c>
      <c r="F44" s="171"/>
      <c r="G44" s="171">
        <f>H44+I44</f>
        <v>1440140810</v>
      </c>
      <c r="H44" s="171">
        <v>573433147</v>
      </c>
      <c r="I44" s="171">
        <v>866707663</v>
      </c>
      <c r="J44" s="172">
        <f>E44/C44</f>
        <v>1.22045831355932</v>
      </c>
      <c r="K44" s="172">
        <f>E44/D44</f>
        <v>1.22045831355932</v>
      </c>
    </row>
    <row r="45" ht="24" customHeight="1" spans="1:11">
      <c r="A45" s="168"/>
      <c r="B45" s="286" t="s">
        <v>75</v>
      </c>
      <c r="C45" s="171"/>
      <c r="D45" s="171"/>
      <c r="E45" s="171">
        <f t="shared" ref="E45:E56" si="4">F45+G45</f>
        <v>45386676</v>
      </c>
      <c r="F45" s="171"/>
      <c r="G45" s="171">
        <f t="shared" ref="G45:G52" si="5">H45+I45</f>
        <v>45386676</v>
      </c>
      <c r="H45" s="171">
        <v>45333707</v>
      </c>
      <c r="I45" s="171">
        <v>52969</v>
      </c>
      <c r="J45" s="172"/>
      <c r="K45" s="172"/>
    </row>
    <row r="46" ht="24" customHeight="1" spans="1:11">
      <c r="A46" s="170"/>
      <c r="B46" s="286" t="s">
        <v>76</v>
      </c>
      <c r="C46" s="171"/>
      <c r="D46" s="171"/>
      <c r="E46" s="171"/>
      <c r="F46" s="171"/>
      <c r="G46" s="171"/>
      <c r="H46" s="171"/>
      <c r="I46" s="171"/>
      <c r="J46" s="172"/>
      <c r="K46" s="172"/>
    </row>
    <row r="47" ht="31.5" spans="1:11">
      <c r="A47" s="170"/>
      <c r="B47" s="169" t="s">
        <v>77</v>
      </c>
      <c r="C47" s="171"/>
      <c r="D47" s="171"/>
      <c r="E47" s="171"/>
      <c r="F47" s="171"/>
      <c r="G47" s="171"/>
      <c r="H47" s="171"/>
      <c r="I47" s="171"/>
      <c r="J47" s="172"/>
      <c r="K47" s="172"/>
    </row>
    <row r="48" ht="24" customHeight="1" spans="1:11">
      <c r="A48" s="170"/>
      <c r="B48" s="286" t="s">
        <v>78</v>
      </c>
      <c r="C48" s="171"/>
      <c r="D48" s="171"/>
      <c r="E48" s="171">
        <f t="shared" si="4"/>
        <v>4442664</v>
      </c>
      <c r="F48" s="171"/>
      <c r="G48" s="171">
        <f t="shared" si="5"/>
        <v>4442664</v>
      </c>
      <c r="H48" s="171">
        <v>3330000</v>
      </c>
      <c r="I48" s="171">
        <v>1112664</v>
      </c>
      <c r="J48" s="172"/>
      <c r="K48" s="172"/>
    </row>
    <row r="49" ht="24" customHeight="1" spans="1:11">
      <c r="A49" s="158" t="s">
        <v>95</v>
      </c>
      <c r="B49" s="178" t="s">
        <v>96</v>
      </c>
      <c r="C49" s="175">
        <v>350000000</v>
      </c>
      <c r="D49" s="175">
        <v>350000000</v>
      </c>
      <c r="E49" s="175">
        <f t="shared" si="4"/>
        <v>1680789713</v>
      </c>
      <c r="F49" s="175"/>
      <c r="G49" s="175">
        <f t="shared" si="5"/>
        <v>1680789713</v>
      </c>
      <c r="H49" s="175">
        <v>1292328460</v>
      </c>
      <c r="I49" s="175">
        <v>388461253</v>
      </c>
      <c r="J49" s="177">
        <f t="shared" ref="J49" si="6">E49/C49</f>
        <v>4.80225632285714</v>
      </c>
      <c r="K49" s="177">
        <f t="shared" ref="K49" si="7">E49/D49</f>
        <v>4.80225632285714</v>
      </c>
    </row>
    <row r="50" ht="24" customHeight="1" spans="1:11">
      <c r="A50" s="158" t="s">
        <v>97</v>
      </c>
      <c r="B50" s="174" t="s">
        <v>98</v>
      </c>
      <c r="C50" s="175"/>
      <c r="D50" s="175"/>
      <c r="E50" s="175"/>
      <c r="F50" s="175"/>
      <c r="G50" s="175"/>
      <c r="H50" s="175"/>
      <c r="I50" s="175"/>
      <c r="J50" s="177"/>
      <c r="K50" s="172"/>
    </row>
    <row r="51" ht="24" customHeight="1" spans="1:11">
      <c r="A51" s="158" t="s">
        <v>99</v>
      </c>
      <c r="B51" s="174" t="s">
        <v>100</v>
      </c>
      <c r="C51" s="175"/>
      <c r="D51" s="175"/>
      <c r="E51" s="175">
        <f>F51+G51</f>
        <v>476097</v>
      </c>
      <c r="F51" s="175"/>
      <c r="G51" s="175">
        <f t="shared" si="5"/>
        <v>476097</v>
      </c>
      <c r="H51" s="175">
        <v>56988</v>
      </c>
      <c r="I51" s="175">
        <v>419109</v>
      </c>
      <c r="J51" s="177"/>
      <c r="K51" s="177"/>
    </row>
    <row r="52" ht="24" customHeight="1" spans="1:11">
      <c r="A52" s="158" t="s">
        <v>101</v>
      </c>
      <c r="B52" s="174" t="s">
        <v>102</v>
      </c>
      <c r="C52" s="175">
        <v>520000000</v>
      </c>
      <c r="D52" s="175">
        <v>520000000</v>
      </c>
      <c r="E52" s="175">
        <f t="shared" si="4"/>
        <v>789682695</v>
      </c>
      <c r="F52" s="175"/>
      <c r="G52" s="175">
        <f t="shared" si="5"/>
        <v>789682695</v>
      </c>
      <c r="H52" s="175">
        <v>782270651</v>
      </c>
      <c r="I52" s="175">
        <v>7412044</v>
      </c>
      <c r="J52" s="177">
        <f>E52/C52</f>
        <v>1.51862056730769</v>
      </c>
      <c r="K52" s="177">
        <f>E52/D52</f>
        <v>1.51862056730769</v>
      </c>
    </row>
    <row r="53" ht="24" customHeight="1" spans="1:11">
      <c r="A53" s="158" t="s">
        <v>103</v>
      </c>
      <c r="B53" s="174" t="s">
        <v>104</v>
      </c>
      <c r="C53" s="175"/>
      <c r="D53" s="175"/>
      <c r="E53" s="175"/>
      <c r="F53" s="175"/>
      <c r="G53" s="175"/>
      <c r="H53" s="175"/>
      <c r="I53" s="175"/>
      <c r="J53" s="177"/>
      <c r="K53" s="177"/>
    </row>
    <row r="54" ht="24" customHeight="1" spans="1:11">
      <c r="A54" s="168"/>
      <c r="B54" s="169" t="s">
        <v>105</v>
      </c>
      <c r="C54" s="171"/>
      <c r="D54" s="171"/>
      <c r="E54" s="175"/>
      <c r="F54" s="171"/>
      <c r="G54" s="171"/>
      <c r="H54" s="171"/>
      <c r="I54" s="171"/>
      <c r="J54" s="172"/>
      <c r="K54" s="172"/>
    </row>
    <row r="55" ht="24" customHeight="1" spans="1:11">
      <c r="A55" s="168"/>
      <c r="B55" s="169" t="s">
        <v>106</v>
      </c>
      <c r="C55" s="171"/>
      <c r="D55" s="171"/>
      <c r="E55" s="175"/>
      <c r="F55" s="171"/>
      <c r="G55" s="171"/>
      <c r="H55" s="171"/>
      <c r="I55" s="171"/>
      <c r="J55" s="172"/>
      <c r="K55" s="172"/>
    </row>
    <row r="56" ht="24" customHeight="1" spans="1:11">
      <c r="A56" s="158">
        <v>10</v>
      </c>
      <c r="B56" s="174" t="s">
        <v>107</v>
      </c>
      <c r="C56" s="175">
        <v>180000000</v>
      </c>
      <c r="D56" s="175">
        <v>180000000</v>
      </c>
      <c r="E56" s="175">
        <f t="shared" si="4"/>
        <v>235967931</v>
      </c>
      <c r="F56" s="175">
        <v>61282000</v>
      </c>
      <c r="G56" s="175">
        <v>174685931</v>
      </c>
      <c r="H56" s="175">
        <v>9300000</v>
      </c>
      <c r="I56" s="175">
        <v>165385931</v>
      </c>
      <c r="J56" s="177">
        <f>E56/C56</f>
        <v>1.31093295</v>
      </c>
      <c r="K56" s="177">
        <f>E56/D56</f>
        <v>1.31093295</v>
      </c>
    </row>
    <row r="57" ht="36.6" customHeight="1" spans="1:11">
      <c r="A57" s="179"/>
      <c r="B57" s="169" t="s">
        <v>108</v>
      </c>
      <c r="C57" s="171"/>
      <c r="D57" s="171"/>
      <c r="E57" s="171"/>
      <c r="F57" s="171"/>
      <c r="G57" s="171"/>
      <c r="H57" s="171"/>
      <c r="I57" s="171"/>
      <c r="J57" s="172"/>
      <c r="K57" s="172"/>
    </row>
    <row r="58" ht="31.5" spans="1:11">
      <c r="A58" s="170"/>
      <c r="B58" s="169" t="s">
        <v>109</v>
      </c>
      <c r="C58" s="171"/>
      <c r="D58" s="171"/>
      <c r="E58" s="171"/>
      <c r="F58" s="171"/>
      <c r="G58" s="171"/>
      <c r="H58" s="171"/>
      <c r="I58" s="171"/>
      <c r="J58" s="172"/>
      <c r="K58" s="172"/>
    </row>
    <row r="59" ht="34.2" customHeight="1" spans="1:11">
      <c r="A59" s="170"/>
      <c r="B59" s="169" t="s">
        <v>110</v>
      </c>
      <c r="C59" s="171"/>
      <c r="D59" s="171"/>
      <c r="E59" s="171"/>
      <c r="F59" s="171"/>
      <c r="G59" s="171"/>
      <c r="H59" s="171"/>
      <c r="I59" s="171"/>
      <c r="J59" s="172"/>
      <c r="K59" s="172"/>
    </row>
    <row r="60" ht="24" customHeight="1" spans="1:11">
      <c r="A60" s="170"/>
      <c r="B60" s="169" t="s">
        <v>111</v>
      </c>
      <c r="C60" s="171"/>
      <c r="D60" s="171"/>
      <c r="E60" s="171"/>
      <c r="F60" s="171"/>
      <c r="G60" s="171"/>
      <c r="H60" s="171"/>
      <c r="I60" s="171"/>
      <c r="J60" s="172"/>
      <c r="K60" s="172"/>
    </row>
    <row r="61" ht="35.4" customHeight="1" spans="1:11">
      <c r="A61" s="170"/>
      <c r="B61" s="169" t="s">
        <v>112</v>
      </c>
      <c r="C61" s="171"/>
      <c r="D61" s="171"/>
      <c r="E61" s="171"/>
      <c r="F61" s="171"/>
      <c r="G61" s="171"/>
      <c r="H61" s="171"/>
      <c r="I61" s="171"/>
      <c r="J61" s="172"/>
      <c r="K61" s="172"/>
    </row>
    <row r="62" ht="24" customHeight="1" spans="1:11">
      <c r="A62" s="158" t="s">
        <v>113</v>
      </c>
      <c r="B62" s="180" t="s">
        <v>114</v>
      </c>
      <c r="C62" s="175"/>
      <c r="D62" s="175"/>
      <c r="E62" s="175"/>
      <c r="F62" s="175"/>
      <c r="G62" s="175"/>
      <c r="H62" s="175"/>
      <c r="I62" s="175"/>
      <c r="J62" s="177"/>
      <c r="K62" s="177"/>
    </row>
    <row r="63" ht="37.95" customHeight="1" spans="1:11">
      <c r="A63" s="168"/>
      <c r="B63" s="287" t="s">
        <v>115</v>
      </c>
      <c r="C63" s="171"/>
      <c r="D63" s="171"/>
      <c r="E63" s="171"/>
      <c r="F63" s="171"/>
      <c r="G63" s="171"/>
      <c r="H63" s="171"/>
      <c r="I63" s="171"/>
      <c r="J63" s="172"/>
      <c r="K63" s="172"/>
    </row>
    <row r="64" ht="37.95" customHeight="1" spans="1:11">
      <c r="A64" s="170"/>
      <c r="B64" s="182" t="s">
        <v>116</v>
      </c>
      <c r="C64" s="171"/>
      <c r="D64" s="171"/>
      <c r="E64" s="171"/>
      <c r="F64" s="171"/>
      <c r="G64" s="171"/>
      <c r="H64" s="171"/>
      <c r="I64" s="171"/>
      <c r="J64" s="172"/>
      <c r="K64" s="172"/>
    </row>
    <row r="65" ht="24" customHeight="1" spans="1:11">
      <c r="A65" s="158" t="s">
        <v>117</v>
      </c>
      <c r="B65" s="174" t="s">
        <v>118</v>
      </c>
      <c r="C65" s="171"/>
      <c r="D65" s="171"/>
      <c r="E65" s="171"/>
      <c r="F65" s="171"/>
      <c r="G65" s="171"/>
      <c r="H65" s="171"/>
      <c r="I65" s="171"/>
      <c r="J65" s="172"/>
      <c r="K65" s="172"/>
    </row>
    <row r="66" ht="39" customHeight="1" spans="1:11">
      <c r="A66" s="158"/>
      <c r="B66" s="182" t="s">
        <v>119</v>
      </c>
      <c r="C66" s="171"/>
      <c r="D66" s="171"/>
      <c r="E66" s="171"/>
      <c r="F66" s="171"/>
      <c r="G66" s="171"/>
      <c r="H66" s="171"/>
      <c r="I66" s="171"/>
      <c r="J66" s="172"/>
      <c r="K66" s="172"/>
    </row>
    <row r="67" ht="43.2" customHeight="1" spans="1:11">
      <c r="A67" s="158"/>
      <c r="B67" s="182" t="s">
        <v>120</v>
      </c>
      <c r="C67" s="171"/>
      <c r="D67" s="171"/>
      <c r="E67" s="171"/>
      <c r="F67" s="171"/>
      <c r="G67" s="171"/>
      <c r="H67" s="171"/>
      <c r="I67" s="171"/>
      <c r="J67" s="172"/>
      <c r="K67" s="172"/>
    </row>
    <row r="68" ht="24" customHeight="1" spans="1:11">
      <c r="A68" s="158" t="s">
        <v>121</v>
      </c>
      <c r="B68" s="174" t="s">
        <v>122</v>
      </c>
      <c r="C68" s="171"/>
      <c r="D68" s="171"/>
      <c r="E68" s="171"/>
      <c r="F68" s="171"/>
      <c r="G68" s="171"/>
      <c r="H68" s="171"/>
      <c r="I68" s="171"/>
      <c r="J68" s="172"/>
      <c r="K68" s="172"/>
    </row>
    <row r="69" ht="24" customHeight="1" spans="1:11">
      <c r="A69" s="170"/>
      <c r="B69" s="169" t="s">
        <v>123</v>
      </c>
      <c r="C69" s="171"/>
      <c r="D69" s="171"/>
      <c r="E69" s="171"/>
      <c r="F69" s="171"/>
      <c r="G69" s="171"/>
      <c r="H69" s="171"/>
      <c r="I69" s="171"/>
      <c r="J69" s="172"/>
      <c r="K69" s="172"/>
    </row>
    <row r="70" ht="30.6" customHeight="1" spans="1:11">
      <c r="A70" s="170"/>
      <c r="B70" s="288" t="s">
        <v>124</v>
      </c>
      <c r="C70" s="171"/>
      <c r="D70" s="171"/>
      <c r="E70" s="171"/>
      <c r="F70" s="171"/>
      <c r="G70" s="171"/>
      <c r="H70" s="171"/>
      <c r="I70" s="171"/>
      <c r="J70" s="172"/>
      <c r="K70" s="172"/>
    </row>
    <row r="71" ht="42" customHeight="1" spans="1:11">
      <c r="A71" s="158" t="s">
        <v>125</v>
      </c>
      <c r="B71" s="174" t="s">
        <v>126</v>
      </c>
      <c r="C71" s="171"/>
      <c r="D71" s="171"/>
      <c r="E71" s="171"/>
      <c r="F71" s="171"/>
      <c r="G71" s="171"/>
      <c r="H71" s="171"/>
      <c r="I71" s="171"/>
      <c r="J71" s="172"/>
      <c r="K71" s="172"/>
    </row>
    <row r="72" ht="37.2" customHeight="1" spans="1:11">
      <c r="A72" s="158"/>
      <c r="B72" s="169" t="s">
        <v>127</v>
      </c>
      <c r="C72" s="171"/>
      <c r="D72" s="171"/>
      <c r="E72" s="171"/>
      <c r="F72" s="171"/>
      <c r="G72" s="171"/>
      <c r="H72" s="171"/>
      <c r="I72" s="171"/>
      <c r="J72" s="172"/>
      <c r="K72" s="172"/>
    </row>
    <row r="73" ht="37.2" customHeight="1" spans="1:11">
      <c r="A73" s="170"/>
      <c r="B73" s="288" t="s">
        <v>128</v>
      </c>
      <c r="C73" s="171"/>
      <c r="D73" s="171"/>
      <c r="E73" s="171"/>
      <c r="F73" s="171"/>
      <c r="G73" s="171"/>
      <c r="H73" s="171"/>
      <c r="I73" s="171"/>
      <c r="J73" s="172"/>
      <c r="K73" s="172"/>
    </row>
    <row r="74" ht="39.6" customHeight="1" spans="1:11">
      <c r="A74" s="158" t="s">
        <v>129</v>
      </c>
      <c r="B74" s="174" t="s">
        <v>130</v>
      </c>
      <c r="C74" s="171"/>
      <c r="D74" s="171"/>
      <c r="E74" s="171"/>
      <c r="F74" s="171"/>
      <c r="G74" s="171"/>
      <c r="H74" s="171"/>
      <c r="I74" s="171"/>
      <c r="J74" s="172"/>
      <c r="K74" s="172"/>
    </row>
    <row r="75" ht="24" customHeight="1" spans="1:11">
      <c r="A75" s="158" t="s">
        <v>131</v>
      </c>
      <c r="B75" s="174" t="s">
        <v>132</v>
      </c>
      <c r="C75" s="175">
        <v>47000000</v>
      </c>
      <c r="D75" s="175">
        <v>47000000</v>
      </c>
      <c r="E75" s="175">
        <f>F75+G75</f>
        <v>177820955</v>
      </c>
      <c r="F75" s="175">
        <v>157486500</v>
      </c>
      <c r="G75" s="175">
        <f>H75+I75</f>
        <v>20334455</v>
      </c>
      <c r="H75" s="175">
        <v>9371611</v>
      </c>
      <c r="I75" s="175">
        <v>10962844</v>
      </c>
      <c r="J75" s="177">
        <f>E75/C75</f>
        <v>3.78342457446809</v>
      </c>
      <c r="K75" s="177">
        <f>E75/D75</f>
        <v>3.78342457446809</v>
      </c>
    </row>
    <row r="76" s="124" customFormat="1" ht="24" customHeight="1" spans="1:11">
      <c r="A76" s="168"/>
      <c r="B76" s="169" t="s">
        <v>133</v>
      </c>
      <c r="C76" s="183"/>
      <c r="D76" s="183"/>
      <c r="E76" s="175"/>
      <c r="F76" s="183"/>
      <c r="G76" s="175"/>
      <c r="H76" s="183"/>
      <c r="I76" s="183"/>
      <c r="J76" s="184"/>
      <c r="K76" s="184"/>
    </row>
    <row r="77" ht="24" customHeight="1" spans="1:11">
      <c r="A77" s="158" t="s">
        <v>134</v>
      </c>
      <c r="B77" s="174" t="s">
        <v>135</v>
      </c>
      <c r="C77" s="171"/>
      <c r="D77" s="171"/>
      <c r="E77" s="175"/>
      <c r="F77" s="171"/>
      <c r="G77" s="175"/>
      <c r="H77" s="171"/>
      <c r="I77" s="171"/>
      <c r="J77" s="172"/>
      <c r="K77" s="172"/>
    </row>
    <row r="78" ht="35.4" customHeight="1" spans="1:11">
      <c r="A78" s="158"/>
      <c r="B78" s="169" t="s">
        <v>136</v>
      </c>
      <c r="C78" s="171"/>
      <c r="D78" s="171"/>
      <c r="E78" s="175"/>
      <c r="F78" s="171"/>
      <c r="G78" s="175"/>
      <c r="H78" s="171"/>
      <c r="I78" s="171"/>
      <c r="J78" s="172"/>
      <c r="K78" s="172"/>
    </row>
    <row r="79" ht="35.4" customHeight="1" spans="1:11">
      <c r="A79" s="185"/>
      <c r="B79" s="169" t="s">
        <v>137</v>
      </c>
      <c r="C79" s="171"/>
      <c r="D79" s="171"/>
      <c r="E79" s="175"/>
      <c r="F79" s="171"/>
      <c r="G79" s="175"/>
      <c r="H79" s="171"/>
      <c r="I79" s="171"/>
      <c r="J79" s="172"/>
      <c r="K79" s="172"/>
    </row>
    <row r="80" ht="37.2" customHeight="1" spans="1:11">
      <c r="A80" s="158" t="s">
        <v>138</v>
      </c>
      <c r="B80" s="174" t="s">
        <v>139</v>
      </c>
      <c r="C80" s="171"/>
      <c r="D80" s="171"/>
      <c r="E80" s="175"/>
      <c r="F80" s="171"/>
      <c r="G80" s="175"/>
      <c r="H80" s="171"/>
      <c r="I80" s="171"/>
      <c r="J80" s="172"/>
      <c r="K80" s="172"/>
    </row>
    <row r="81" ht="24" customHeight="1" spans="1:11">
      <c r="A81" s="158" t="s">
        <v>140</v>
      </c>
      <c r="B81" s="174" t="s">
        <v>141</v>
      </c>
      <c r="C81" s="171"/>
      <c r="D81" s="171"/>
      <c r="E81" s="175">
        <f t="shared" ref="E81" si="8">F81+G81</f>
        <v>34227666</v>
      </c>
      <c r="F81" s="171"/>
      <c r="G81" s="175">
        <f t="shared" ref="G81" si="9">H81+I81</f>
        <v>34227666</v>
      </c>
      <c r="H81" s="175">
        <v>34227666</v>
      </c>
      <c r="I81" s="171"/>
      <c r="J81" s="172"/>
      <c r="K81" s="172"/>
    </row>
    <row r="82" ht="24" customHeight="1" spans="1:11">
      <c r="A82" s="158" t="s">
        <v>142</v>
      </c>
      <c r="B82" s="174" t="s">
        <v>143</v>
      </c>
      <c r="C82" s="171"/>
      <c r="D82" s="171"/>
      <c r="E82" s="171"/>
      <c r="F82" s="171"/>
      <c r="G82" s="171"/>
      <c r="H82" s="171"/>
      <c r="I82" s="171"/>
      <c r="J82" s="172"/>
      <c r="K82" s="172"/>
    </row>
    <row r="83" s="125" customFormat="1" ht="24" customHeight="1" spans="1:11">
      <c r="A83" s="186" t="s">
        <v>144</v>
      </c>
      <c r="B83" s="187" t="s">
        <v>145</v>
      </c>
      <c r="C83" s="188"/>
      <c r="D83" s="188"/>
      <c r="E83" s="188"/>
      <c r="F83" s="188"/>
      <c r="G83" s="188"/>
      <c r="H83" s="188"/>
      <c r="I83" s="188"/>
      <c r="J83" s="189"/>
      <c r="K83" s="189"/>
    </row>
    <row r="84" ht="24" customHeight="1" spans="1:11">
      <c r="A84" s="168" t="s">
        <v>71</v>
      </c>
      <c r="B84" s="190" t="s">
        <v>146</v>
      </c>
      <c r="C84" s="171"/>
      <c r="D84" s="171"/>
      <c r="E84" s="171"/>
      <c r="F84" s="171"/>
      <c r="G84" s="171"/>
      <c r="H84" s="171"/>
      <c r="I84" s="171"/>
      <c r="J84" s="172"/>
      <c r="K84" s="172"/>
    </row>
    <row r="85" ht="24" customHeight="1" spans="1:11">
      <c r="A85" s="170" t="s">
        <v>147</v>
      </c>
      <c r="B85" s="191" t="s">
        <v>148</v>
      </c>
      <c r="C85" s="171"/>
      <c r="D85" s="171"/>
      <c r="E85" s="171"/>
      <c r="F85" s="171"/>
      <c r="G85" s="171"/>
      <c r="H85" s="171"/>
      <c r="I85" s="171"/>
      <c r="J85" s="172"/>
      <c r="K85" s="172"/>
    </row>
    <row r="86" ht="24" customHeight="1" spans="1:11">
      <c r="A86" s="170" t="s">
        <v>149</v>
      </c>
      <c r="B86" s="191" t="s">
        <v>150</v>
      </c>
      <c r="C86" s="171"/>
      <c r="D86" s="171"/>
      <c r="E86" s="171"/>
      <c r="F86" s="171"/>
      <c r="G86" s="171"/>
      <c r="H86" s="171"/>
      <c r="I86" s="171"/>
      <c r="J86" s="172"/>
      <c r="K86" s="172"/>
    </row>
    <row r="87" ht="36" customHeight="1" spans="1:11">
      <c r="A87" s="170" t="s">
        <v>151</v>
      </c>
      <c r="B87" s="192" t="s">
        <v>152</v>
      </c>
      <c r="C87" s="171"/>
      <c r="D87" s="171"/>
      <c r="E87" s="171"/>
      <c r="F87" s="171"/>
      <c r="G87" s="171"/>
      <c r="H87" s="171"/>
      <c r="I87" s="171"/>
      <c r="J87" s="172"/>
      <c r="K87" s="172"/>
    </row>
    <row r="88" ht="24" customHeight="1" spans="1:11">
      <c r="A88" s="170" t="s">
        <v>153</v>
      </c>
      <c r="B88" s="191" t="s">
        <v>154</v>
      </c>
      <c r="C88" s="171"/>
      <c r="D88" s="171"/>
      <c r="E88" s="171"/>
      <c r="F88" s="171"/>
      <c r="G88" s="171"/>
      <c r="H88" s="171"/>
      <c r="I88" s="171"/>
      <c r="J88" s="172"/>
      <c r="K88" s="172"/>
    </row>
    <row r="89" ht="24" customHeight="1" spans="1:11">
      <c r="A89" s="170" t="s">
        <v>155</v>
      </c>
      <c r="B89" s="191" t="s">
        <v>156</v>
      </c>
      <c r="C89" s="171"/>
      <c r="D89" s="171"/>
      <c r="E89" s="171"/>
      <c r="F89" s="171"/>
      <c r="G89" s="171"/>
      <c r="H89" s="171"/>
      <c r="I89" s="171"/>
      <c r="J89" s="172"/>
      <c r="K89" s="172"/>
    </row>
    <row r="90" ht="24" customHeight="1" spans="1:11">
      <c r="A90" s="170" t="s">
        <v>157</v>
      </c>
      <c r="B90" s="191" t="s">
        <v>158</v>
      </c>
      <c r="C90" s="171"/>
      <c r="D90" s="171"/>
      <c r="E90" s="171"/>
      <c r="F90" s="171"/>
      <c r="G90" s="171"/>
      <c r="H90" s="171"/>
      <c r="I90" s="171"/>
      <c r="J90" s="172"/>
      <c r="K90" s="172"/>
    </row>
    <row r="91" ht="24" customHeight="1" spans="1:11">
      <c r="A91" s="162" t="s">
        <v>80</v>
      </c>
      <c r="B91" s="193" t="s">
        <v>159</v>
      </c>
      <c r="C91" s="171"/>
      <c r="D91" s="171"/>
      <c r="E91" s="171"/>
      <c r="F91" s="171"/>
      <c r="G91" s="171"/>
      <c r="H91" s="171"/>
      <c r="I91" s="171"/>
      <c r="J91" s="172"/>
      <c r="K91" s="172"/>
    </row>
    <row r="92" ht="24" customHeight="1" spans="1:11">
      <c r="A92" s="162" t="s">
        <v>82</v>
      </c>
      <c r="B92" s="193" t="s">
        <v>160</v>
      </c>
      <c r="C92" s="171"/>
      <c r="D92" s="171"/>
      <c r="E92" s="171"/>
      <c r="F92" s="171"/>
      <c r="G92" s="171"/>
      <c r="H92" s="171"/>
      <c r="I92" s="171"/>
      <c r="J92" s="172"/>
      <c r="K92" s="172"/>
    </row>
    <row r="93" ht="39.6" customHeight="1" spans="1:11">
      <c r="A93" s="162" t="s">
        <v>93</v>
      </c>
      <c r="B93" s="194" t="s">
        <v>161</v>
      </c>
      <c r="C93" s="171"/>
      <c r="D93" s="171"/>
      <c r="E93" s="171"/>
      <c r="F93" s="171"/>
      <c r="G93" s="171"/>
      <c r="H93" s="171"/>
      <c r="I93" s="171"/>
      <c r="J93" s="172"/>
      <c r="K93" s="172"/>
    </row>
    <row r="94" s="125" customFormat="1" ht="24" customHeight="1" spans="1:11">
      <c r="A94" s="195" t="s">
        <v>162</v>
      </c>
      <c r="B94" s="187" t="s">
        <v>163</v>
      </c>
      <c r="C94" s="188"/>
      <c r="D94" s="188"/>
      <c r="E94" s="188"/>
      <c r="F94" s="188"/>
      <c r="G94" s="188"/>
      <c r="H94" s="188"/>
      <c r="I94" s="188"/>
      <c r="J94" s="189"/>
      <c r="K94" s="189"/>
    </row>
    <row r="95" ht="24" customHeight="1" spans="1:11">
      <c r="A95" s="185">
        <v>1</v>
      </c>
      <c r="B95" s="191" t="s">
        <v>164</v>
      </c>
      <c r="C95" s="171"/>
      <c r="D95" s="171"/>
      <c r="E95" s="171"/>
      <c r="F95" s="171"/>
      <c r="G95" s="171"/>
      <c r="H95" s="171"/>
      <c r="I95" s="171"/>
      <c r="J95" s="172"/>
      <c r="K95" s="172"/>
    </row>
    <row r="96" ht="24" customHeight="1" spans="1:11">
      <c r="A96" s="185">
        <v>2</v>
      </c>
      <c r="B96" s="191" t="s">
        <v>165</v>
      </c>
      <c r="C96" s="171"/>
      <c r="D96" s="171"/>
      <c r="E96" s="171"/>
      <c r="F96" s="171"/>
      <c r="G96" s="171"/>
      <c r="H96" s="171"/>
      <c r="I96" s="171"/>
      <c r="J96" s="172"/>
      <c r="K96" s="172"/>
    </row>
    <row r="97" ht="24" customHeight="1" spans="1:11">
      <c r="A97" s="185">
        <v>3</v>
      </c>
      <c r="B97" s="191" t="s">
        <v>166</v>
      </c>
      <c r="C97" s="171"/>
      <c r="D97" s="171"/>
      <c r="E97" s="171"/>
      <c r="F97" s="171"/>
      <c r="G97" s="171"/>
      <c r="H97" s="171"/>
      <c r="I97" s="171"/>
      <c r="J97" s="172"/>
      <c r="K97" s="172"/>
    </row>
    <row r="98" ht="24" customHeight="1" spans="1:11">
      <c r="A98" s="185">
        <v>4</v>
      </c>
      <c r="B98" s="191" t="s">
        <v>167</v>
      </c>
      <c r="C98" s="171"/>
      <c r="D98" s="171"/>
      <c r="E98" s="171"/>
      <c r="F98" s="171"/>
      <c r="G98" s="171"/>
      <c r="H98" s="171"/>
      <c r="I98" s="171"/>
      <c r="J98" s="172"/>
      <c r="K98" s="172"/>
    </row>
    <row r="99" ht="35.25" customHeight="1" spans="1:11">
      <c r="A99" s="185">
        <v>5</v>
      </c>
      <c r="B99" s="192" t="s">
        <v>168</v>
      </c>
      <c r="C99" s="171"/>
      <c r="D99" s="171"/>
      <c r="E99" s="171"/>
      <c r="F99" s="171"/>
      <c r="G99" s="171"/>
      <c r="H99" s="171"/>
      <c r="I99" s="171"/>
      <c r="J99" s="172"/>
      <c r="K99" s="172"/>
    </row>
    <row r="100" ht="34.5" customHeight="1" spans="1:11">
      <c r="A100" s="185">
        <v>6</v>
      </c>
      <c r="B100" s="192" t="s">
        <v>169</v>
      </c>
      <c r="C100" s="171"/>
      <c r="D100" s="171"/>
      <c r="E100" s="171"/>
      <c r="F100" s="171"/>
      <c r="G100" s="171"/>
      <c r="H100" s="171"/>
      <c r="I100" s="171"/>
      <c r="J100" s="172"/>
      <c r="K100" s="172"/>
    </row>
    <row r="101" ht="24" customHeight="1" spans="1:11">
      <c r="A101" s="185">
        <v>7</v>
      </c>
      <c r="B101" s="191" t="s">
        <v>170</v>
      </c>
      <c r="C101" s="171"/>
      <c r="D101" s="171"/>
      <c r="E101" s="171"/>
      <c r="F101" s="171"/>
      <c r="G101" s="171"/>
      <c r="H101" s="171"/>
      <c r="I101" s="171"/>
      <c r="J101" s="172"/>
      <c r="K101" s="172"/>
    </row>
    <row r="102" ht="24" customHeight="1" spans="1:11">
      <c r="A102" s="185">
        <v>8</v>
      </c>
      <c r="B102" s="191" t="s">
        <v>158</v>
      </c>
      <c r="C102" s="171"/>
      <c r="D102" s="171"/>
      <c r="E102" s="171"/>
      <c r="F102" s="171"/>
      <c r="G102" s="171"/>
      <c r="H102" s="171"/>
      <c r="I102" s="171"/>
      <c r="J102" s="172"/>
      <c r="K102" s="172"/>
    </row>
    <row r="103" s="125" customFormat="1" ht="24" customHeight="1" spans="1:11">
      <c r="A103" s="195" t="s">
        <v>171</v>
      </c>
      <c r="B103" s="196" t="s">
        <v>172</v>
      </c>
      <c r="C103" s="188"/>
      <c r="D103" s="188"/>
      <c r="E103" s="188"/>
      <c r="F103" s="188"/>
      <c r="G103" s="188"/>
      <c r="H103" s="188"/>
      <c r="I103" s="188"/>
      <c r="J103" s="189"/>
      <c r="K103" s="189"/>
    </row>
    <row r="104" s="125" customFormat="1" ht="24" customHeight="1" spans="1:11">
      <c r="A104" s="195" t="s">
        <v>173</v>
      </c>
      <c r="B104" s="197" t="s">
        <v>174</v>
      </c>
      <c r="C104" s="188"/>
      <c r="D104" s="188"/>
      <c r="E104" s="188"/>
      <c r="F104" s="188"/>
      <c r="G104" s="188"/>
      <c r="H104" s="188"/>
      <c r="I104" s="188"/>
      <c r="J104" s="189"/>
      <c r="K104" s="189"/>
    </row>
    <row r="105" ht="24" customHeight="1" spans="1:11">
      <c r="A105" s="185">
        <v>1</v>
      </c>
      <c r="B105" s="198" t="s">
        <v>175</v>
      </c>
      <c r="C105" s="171"/>
      <c r="D105" s="171"/>
      <c r="E105" s="171"/>
      <c r="F105" s="171"/>
      <c r="G105" s="171"/>
      <c r="H105" s="171"/>
      <c r="I105" s="171"/>
      <c r="J105" s="172"/>
      <c r="K105" s="172"/>
    </row>
    <row r="106" ht="24" customHeight="1" spans="1:11">
      <c r="A106" s="185">
        <v>2</v>
      </c>
      <c r="B106" s="198" t="s">
        <v>176</v>
      </c>
      <c r="C106" s="171"/>
      <c r="D106" s="171"/>
      <c r="E106" s="171"/>
      <c r="F106" s="171"/>
      <c r="G106" s="171"/>
      <c r="H106" s="171"/>
      <c r="I106" s="171"/>
      <c r="J106" s="172"/>
      <c r="K106" s="172"/>
    </row>
    <row r="107" s="125" customFormat="1" ht="34.2" customHeight="1" spans="1:11">
      <c r="A107" s="195" t="s">
        <v>177</v>
      </c>
      <c r="B107" s="199" t="s">
        <v>178</v>
      </c>
      <c r="C107" s="188"/>
      <c r="D107" s="188"/>
      <c r="E107" s="188"/>
      <c r="F107" s="188"/>
      <c r="G107" s="188"/>
      <c r="H107" s="188"/>
      <c r="I107" s="188"/>
      <c r="J107" s="189"/>
      <c r="K107" s="189"/>
    </row>
    <row r="108" ht="32.4" customHeight="1" spans="1:11">
      <c r="A108" s="179">
        <v>1</v>
      </c>
      <c r="B108" s="194" t="s">
        <v>179</v>
      </c>
      <c r="C108" s="171"/>
      <c r="D108" s="171"/>
      <c r="E108" s="171"/>
      <c r="F108" s="171"/>
      <c r="G108" s="171"/>
      <c r="H108" s="171"/>
      <c r="I108" s="171"/>
      <c r="J108" s="172"/>
      <c r="K108" s="172"/>
    </row>
    <row r="109" ht="24" customHeight="1" spans="1:11">
      <c r="A109" s="179">
        <v>2</v>
      </c>
      <c r="B109" s="194" t="s">
        <v>180</v>
      </c>
      <c r="C109" s="171"/>
      <c r="D109" s="171"/>
      <c r="E109" s="171"/>
      <c r="F109" s="171"/>
      <c r="G109" s="171"/>
      <c r="H109" s="171"/>
      <c r="I109" s="171"/>
      <c r="J109" s="172"/>
      <c r="K109" s="172"/>
    </row>
    <row r="110" ht="24" customHeight="1" spans="1:11">
      <c r="A110" s="185" t="s">
        <v>181</v>
      </c>
      <c r="B110" s="192" t="s">
        <v>182</v>
      </c>
      <c r="C110" s="171"/>
      <c r="D110" s="171"/>
      <c r="E110" s="171"/>
      <c r="F110" s="171"/>
      <c r="G110" s="171"/>
      <c r="H110" s="171"/>
      <c r="I110" s="171"/>
      <c r="J110" s="172"/>
      <c r="K110" s="172"/>
    </row>
    <row r="111" ht="24" customHeight="1" spans="1:11">
      <c r="A111" s="185" t="s">
        <v>183</v>
      </c>
      <c r="B111" s="192" t="s">
        <v>184</v>
      </c>
      <c r="C111" s="171"/>
      <c r="D111" s="171"/>
      <c r="E111" s="171"/>
      <c r="F111" s="171"/>
      <c r="G111" s="171"/>
      <c r="H111" s="171"/>
      <c r="I111" s="171"/>
      <c r="J111" s="172"/>
      <c r="K111" s="172"/>
    </row>
    <row r="112" ht="24" customHeight="1" spans="1:11">
      <c r="A112" s="179">
        <v>3</v>
      </c>
      <c r="B112" s="194" t="s">
        <v>185</v>
      </c>
      <c r="C112" s="171"/>
      <c r="D112" s="171"/>
      <c r="E112" s="171"/>
      <c r="F112" s="171"/>
      <c r="G112" s="171"/>
      <c r="H112" s="171"/>
      <c r="I112" s="171"/>
      <c r="J112" s="172"/>
      <c r="K112" s="172"/>
    </row>
    <row r="113" s="123" customFormat="1" ht="24" customHeight="1" spans="1:11">
      <c r="A113" s="151" t="s">
        <v>39</v>
      </c>
      <c r="B113" s="152" t="s">
        <v>186</v>
      </c>
      <c r="C113" s="153"/>
      <c r="D113" s="153"/>
      <c r="E113" s="153"/>
      <c r="F113" s="153"/>
      <c r="G113" s="153"/>
      <c r="H113" s="153"/>
      <c r="I113" s="153"/>
      <c r="J113" s="200"/>
      <c r="K113" s="200"/>
    </row>
    <row r="114" s="125" customFormat="1" ht="24" customHeight="1" spans="1:11">
      <c r="A114" s="195" t="s">
        <v>69</v>
      </c>
      <c r="B114" s="197" t="s">
        <v>187</v>
      </c>
      <c r="C114" s="188"/>
      <c r="D114" s="188"/>
      <c r="E114" s="188"/>
      <c r="F114" s="188"/>
      <c r="G114" s="188"/>
      <c r="H114" s="188"/>
      <c r="I114" s="188"/>
      <c r="J114" s="189"/>
      <c r="K114" s="189"/>
    </row>
    <row r="115" ht="24" customHeight="1" spans="1:11">
      <c r="A115" s="185">
        <v>1</v>
      </c>
      <c r="B115" s="198" t="s">
        <v>188</v>
      </c>
      <c r="C115" s="171"/>
      <c r="D115" s="171"/>
      <c r="E115" s="171"/>
      <c r="F115" s="171"/>
      <c r="G115" s="171"/>
      <c r="H115" s="171"/>
      <c r="I115" s="171"/>
      <c r="J115" s="172"/>
      <c r="K115" s="172"/>
    </row>
    <row r="116" ht="24" customHeight="1" spans="1:11">
      <c r="A116" s="185">
        <v>2</v>
      </c>
      <c r="B116" s="198" t="s">
        <v>189</v>
      </c>
      <c r="C116" s="171"/>
      <c r="D116" s="171"/>
      <c r="E116" s="171"/>
      <c r="F116" s="171"/>
      <c r="G116" s="171"/>
      <c r="H116" s="171"/>
      <c r="I116" s="171"/>
      <c r="J116" s="172"/>
      <c r="K116" s="172"/>
    </row>
    <row r="117" s="125" customFormat="1" ht="24" customHeight="1" spans="1:11">
      <c r="A117" s="195" t="s">
        <v>144</v>
      </c>
      <c r="B117" s="197" t="s">
        <v>190</v>
      </c>
      <c r="C117" s="188"/>
      <c r="D117" s="188"/>
      <c r="E117" s="188"/>
      <c r="F117" s="188"/>
      <c r="G117" s="188"/>
      <c r="H117" s="188"/>
      <c r="I117" s="188"/>
      <c r="J117" s="189"/>
      <c r="K117" s="189"/>
    </row>
    <row r="118" ht="24" customHeight="1" spans="1:11">
      <c r="A118" s="185">
        <v>1</v>
      </c>
      <c r="B118" s="201" t="s">
        <v>188</v>
      </c>
      <c r="C118" s="171"/>
      <c r="D118" s="171"/>
      <c r="E118" s="171"/>
      <c r="F118" s="171"/>
      <c r="G118" s="171"/>
      <c r="H118" s="171"/>
      <c r="I118" s="171"/>
      <c r="J118" s="172"/>
      <c r="K118" s="172"/>
    </row>
    <row r="119" ht="24" customHeight="1" spans="1:11">
      <c r="A119" s="185">
        <v>2</v>
      </c>
      <c r="B119" s="198" t="s">
        <v>189</v>
      </c>
      <c r="C119" s="171"/>
      <c r="D119" s="171"/>
      <c r="E119" s="171"/>
      <c r="F119" s="171"/>
      <c r="G119" s="171"/>
      <c r="H119" s="171"/>
      <c r="I119" s="171"/>
      <c r="J119" s="172"/>
      <c r="K119" s="172"/>
    </row>
    <row r="120" s="123" customFormat="1" ht="24" customHeight="1" spans="1:11">
      <c r="A120" s="151" t="s">
        <v>191</v>
      </c>
      <c r="B120" s="152" t="s">
        <v>192</v>
      </c>
      <c r="C120" s="153">
        <f>C121+C126</f>
        <v>89317585475</v>
      </c>
      <c r="D120" s="153">
        <f t="shared" ref="D120:I120" si="10">D121+D126</f>
        <v>89317585475</v>
      </c>
      <c r="E120" s="153">
        <f t="shared" si="10"/>
        <v>89317585475</v>
      </c>
      <c r="F120" s="153">
        <f t="shared" si="10"/>
        <v>0</v>
      </c>
      <c r="G120" s="153">
        <f t="shared" si="10"/>
        <v>89317585475</v>
      </c>
      <c r="H120" s="153">
        <f t="shared" si="10"/>
        <v>0</v>
      </c>
      <c r="I120" s="153">
        <f t="shared" si="10"/>
        <v>89317585475</v>
      </c>
      <c r="J120" s="154">
        <v>1</v>
      </c>
      <c r="K120" s="154">
        <v>1</v>
      </c>
    </row>
    <row r="121" s="126" customFormat="1" ht="24" customHeight="1" spans="1:11">
      <c r="A121" s="195" t="s">
        <v>69</v>
      </c>
      <c r="B121" s="197" t="s">
        <v>29</v>
      </c>
      <c r="C121" s="202">
        <f>C122+C123</f>
        <v>89317585475</v>
      </c>
      <c r="D121" s="202">
        <f t="shared" ref="D121:I121" si="11">D122+D123</f>
        <v>89317585475</v>
      </c>
      <c r="E121" s="202">
        <f t="shared" si="11"/>
        <v>89317585475</v>
      </c>
      <c r="F121" s="202">
        <f t="shared" si="11"/>
        <v>0</v>
      </c>
      <c r="G121" s="202">
        <f t="shared" si="11"/>
        <v>89317585475</v>
      </c>
      <c r="H121" s="202">
        <f t="shared" si="11"/>
        <v>0</v>
      </c>
      <c r="I121" s="202">
        <f t="shared" si="11"/>
        <v>89317585475</v>
      </c>
      <c r="J121" s="203">
        <v>1</v>
      </c>
      <c r="K121" s="203">
        <v>1</v>
      </c>
    </row>
    <row r="122" ht="24" customHeight="1" spans="1:11">
      <c r="A122" s="179" t="s">
        <v>193</v>
      </c>
      <c r="B122" s="204" t="s">
        <v>194</v>
      </c>
      <c r="C122" s="175">
        <v>57770600000</v>
      </c>
      <c r="D122" s="175">
        <v>57770600000</v>
      </c>
      <c r="E122" s="175">
        <v>57770600000</v>
      </c>
      <c r="F122" s="175"/>
      <c r="G122" s="175">
        <v>57770600000</v>
      </c>
      <c r="H122" s="175"/>
      <c r="I122" s="175">
        <v>57770600000</v>
      </c>
      <c r="J122" s="177">
        <v>1</v>
      </c>
      <c r="K122" s="177">
        <v>1</v>
      </c>
    </row>
    <row r="123" ht="24" customHeight="1" spans="1:11">
      <c r="A123" s="179" t="s">
        <v>195</v>
      </c>
      <c r="B123" s="204" t="s">
        <v>196</v>
      </c>
      <c r="C123" s="175">
        <f>C124</f>
        <v>31546985475</v>
      </c>
      <c r="D123" s="175">
        <f t="shared" ref="D123:E123" si="12">D124</f>
        <v>31546985475</v>
      </c>
      <c r="E123" s="175">
        <f t="shared" si="12"/>
        <v>31546985475</v>
      </c>
      <c r="F123" s="175">
        <f t="shared" ref="F123" si="13">F124</f>
        <v>0</v>
      </c>
      <c r="G123" s="175">
        <f t="shared" ref="G123" si="14">G124</f>
        <v>31546985475</v>
      </c>
      <c r="H123" s="175">
        <f t="shared" ref="H123" si="15">H124</f>
        <v>0</v>
      </c>
      <c r="I123" s="175">
        <f t="shared" ref="I123" si="16">I124</f>
        <v>31546985475</v>
      </c>
      <c r="J123" s="177">
        <v>1</v>
      </c>
      <c r="K123" s="177">
        <v>1</v>
      </c>
    </row>
    <row r="124" ht="24" customHeight="1" spans="1:11">
      <c r="A124" s="205" t="s">
        <v>181</v>
      </c>
      <c r="B124" s="206" t="s">
        <v>197</v>
      </c>
      <c r="C124" s="171">
        <v>31546985475</v>
      </c>
      <c r="D124" s="171">
        <v>31546985475</v>
      </c>
      <c r="E124" s="171">
        <v>31546985475</v>
      </c>
      <c r="F124" s="171"/>
      <c r="G124" s="171">
        <v>31546985475</v>
      </c>
      <c r="H124" s="171"/>
      <c r="I124" s="171">
        <v>31546985475</v>
      </c>
      <c r="J124" s="172">
        <v>1</v>
      </c>
      <c r="K124" s="172">
        <v>1</v>
      </c>
    </row>
    <row r="125" ht="24" customHeight="1" spans="1:11">
      <c r="A125" s="205" t="s">
        <v>183</v>
      </c>
      <c r="B125" s="206" t="s">
        <v>198</v>
      </c>
      <c r="C125" s="171"/>
      <c r="D125" s="171"/>
      <c r="E125" s="171"/>
      <c r="F125" s="171"/>
      <c r="G125" s="171"/>
      <c r="H125" s="171"/>
      <c r="I125" s="171"/>
      <c r="J125" s="172"/>
      <c r="K125" s="172"/>
    </row>
    <row r="126" s="125" customFormat="1" ht="24" customHeight="1" spans="1:11">
      <c r="A126" s="195" t="s">
        <v>144</v>
      </c>
      <c r="B126" s="197" t="s">
        <v>199</v>
      </c>
      <c r="C126" s="188"/>
      <c r="D126" s="188"/>
      <c r="E126" s="188"/>
      <c r="F126" s="188"/>
      <c r="G126" s="188"/>
      <c r="H126" s="188"/>
      <c r="I126" s="188"/>
      <c r="J126" s="189"/>
      <c r="K126" s="189"/>
    </row>
    <row r="127" s="123" customFormat="1" ht="24" customHeight="1" spans="1:11">
      <c r="A127" s="151" t="s">
        <v>200</v>
      </c>
      <c r="B127" s="152" t="s">
        <v>201</v>
      </c>
      <c r="C127" s="153">
        <v>992171314</v>
      </c>
      <c r="D127" s="153">
        <v>992171314</v>
      </c>
      <c r="E127" s="153">
        <v>992171314</v>
      </c>
      <c r="F127" s="153"/>
      <c r="G127" s="153">
        <v>992171314</v>
      </c>
      <c r="H127" s="153"/>
      <c r="I127" s="153">
        <v>992171314</v>
      </c>
      <c r="J127" s="207">
        <v>1</v>
      </c>
      <c r="K127" s="207">
        <v>1</v>
      </c>
    </row>
    <row r="128" s="123" customFormat="1" ht="24" customHeight="1" spans="1:11">
      <c r="A128" s="208" t="s">
        <v>202</v>
      </c>
      <c r="B128" s="209" t="s">
        <v>203</v>
      </c>
      <c r="C128" s="210">
        <v>389034938</v>
      </c>
      <c r="D128" s="210">
        <v>389034938</v>
      </c>
      <c r="E128" s="210">
        <v>389034938</v>
      </c>
      <c r="F128" s="210"/>
      <c r="G128" s="210">
        <v>389034938</v>
      </c>
      <c r="H128" s="210"/>
      <c r="I128" s="210">
        <v>389034938</v>
      </c>
      <c r="J128" s="211">
        <v>1</v>
      </c>
      <c r="K128" s="211">
        <v>1</v>
      </c>
    </row>
    <row r="129" spans="1:12">
      <c r="A129" s="212"/>
      <c r="B129" s="213"/>
    </row>
    <row r="130" s="124" customFormat="1" ht="18.75" spans="1:12">
      <c r="A130" s="214"/>
      <c r="B130" s="214"/>
      <c r="D130" s="214"/>
      <c r="E130" s="214"/>
      <c r="F130" s="214"/>
      <c r="G130" s="214"/>
      <c r="H130" s="215"/>
      <c r="I130" s="215"/>
      <c r="J130" s="215"/>
      <c r="K130" s="215"/>
      <c r="L130" s="216"/>
    </row>
    <row r="131" s="127" customFormat="1" ht="34.95" customHeight="1" spans="1:12">
      <c r="A131" s="217"/>
      <c r="B131" s="217"/>
      <c r="C131" s="218"/>
      <c r="D131" s="219"/>
      <c r="E131" s="219"/>
      <c r="F131" s="219"/>
      <c r="G131" s="219"/>
      <c r="H131" s="25"/>
      <c r="I131" s="25"/>
      <c r="J131" s="25"/>
      <c r="K131" s="25"/>
    </row>
    <row r="132" s="127" customFormat="1" ht="18.75" spans="1:12">
      <c r="A132" s="217"/>
      <c r="B132" s="217"/>
      <c r="C132" s="124"/>
      <c r="D132" s="217"/>
      <c r="E132" s="217"/>
      <c r="F132" s="217"/>
      <c r="G132" s="217"/>
      <c r="H132" s="25"/>
      <c r="I132" s="25"/>
      <c r="J132" s="25"/>
      <c r="K132" s="25"/>
      <c r="L132" s="124"/>
    </row>
    <row r="133" s="127" customFormat="1" ht="18.75" spans="1:12">
      <c r="A133" s="217"/>
      <c r="B133" s="217"/>
      <c r="C133" s="124"/>
      <c r="D133" s="214"/>
      <c r="E133" s="214"/>
      <c r="F133" s="214"/>
      <c r="G133" s="214"/>
      <c r="H133" s="214"/>
      <c r="I133" s="220"/>
      <c r="J133" s="220"/>
      <c r="K133" s="220"/>
      <c r="L133" s="124"/>
    </row>
    <row r="134" s="127" customFormat="1" ht="18.75" spans="1:12">
      <c r="A134" s="217"/>
      <c r="B134" s="217"/>
      <c r="C134" s="124"/>
      <c r="D134" s="214"/>
      <c r="E134" s="214"/>
      <c r="F134" s="214"/>
      <c r="G134" s="214"/>
      <c r="H134" s="214"/>
      <c r="I134" s="220"/>
      <c r="J134" s="220"/>
      <c r="K134" s="220"/>
      <c r="L134" s="124"/>
    </row>
    <row r="135" s="127" customFormat="1" ht="18.75" spans="1:12">
      <c r="A135" s="217"/>
      <c r="B135" s="217"/>
      <c r="C135" s="124"/>
      <c r="D135" s="214"/>
      <c r="E135" s="214"/>
      <c r="F135" s="214"/>
      <c r="G135" s="214"/>
      <c r="H135" s="214"/>
      <c r="I135" s="220"/>
      <c r="J135" s="220"/>
      <c r="K135" s="220"/>
      <c r="L135" s="124"/>
    </row>
    <row r="136" s="127" customFormat="1" ht="18.75" spans="1:12">
      <c r="A136" s="217"/>
      <c r="B136" s="217"/>
      <c r="C136" s="124"/>
      <c r="D136" s="214"/>
      <c r="E136" s="214"/>
      <c r="F136" s="214"/>
      <c r="G136" s="214"/>
      <c r="H136" s="214"/>
      <c r="I136" s="220"/>
      <c r="J136" s="220"/>
      <c r="K136" s="220"/>
      <c r="L136" s="124"/>
    </row>
    <row r="137" s="127" customFormat="1" ht="18.75" spans="1:12">
      <c r="A137" s="217"/>
      <c r="B137" s="217"/>
      <c r="C137" s="124"/>
      <c r="D137" s="214"/>
      <c r="E137" s="214"/>
      <c r="F137" s="214"/>
      <c r="G137" s="214"/>
      <c r="H137" s="214"/>
      <c r="I137" s="220"/>
      <c r="J137" s="220"/>
      <c r="K137" s="220"/>
      <c r="L137" s="124"/>
    </row>
    <row r="138" s="127" customFormat="1" ht="18.75" spans="1:12">
      <c r="A138" s="217"/>
      <c r="B138" s="217"/>
      <c r="C138" s="124"/>
      <c r="D138" s="214"/>
      <c r="E138" s="214"/>
      <c r="F138" s="214"/>
      <c r="G138" s="214"/>
      <c r="H138" s="214"/>
      <c r="I138" s="220"/>
      <c r="J138" s="220"/>
      <c r="K138" s="220"/>
      <c r="L138" s="124"/>
    </row>
    <row r="139" s="127" customFormat="1" ht="18.75" spans="1:12">
      <c r="A139" s="217"/>
      <c r="B139" s="217"/>
      <c r="C139" s="124"/>
      <c r="D139" s="214"/>
      <c r="E139" s="214"/>
      <c r="F139" s="214"/>
      <c r="G139" s="214"/>
      <c r="H139" s="214"/>
      <c r="I139" s="220"/>
      <c r="J139" s="220"/>
      <c r="K139" s="220"/>
      <c r="L139" s="124"/>
    </row>
    <row r="140" s="127" customFormat="1" ht="18.75" spans="1:12">
      <c r="A140" s="217"/>
      <c r="B140" s="217"/>
      <c r="C140" s="124"/>
      <c r="D140" s="214"/>
      <c r="E140" s="214"/>
      <c r="F140" s="214"/>
      <c r="G140" s="214"/>
      <c r="H140" s="214"/>
      <c r="I140" s="220"/>
      <c r="J140" s="220"/>
      <c r="K140" s="220"/>
      <c r="L140" s="124"/>
    </row>
    <row r="141" spans="1:12">
      <c r="B141" s="124"/>
    </row>
    <row r="143" spans="1:12">
      <c r="A143" s="221"/>
      <c r="B143" s="221"/>
      <c r="C143" s="221"/>
      <c r="D143" s="221"/>
      <c r="E143" s="221"/>
      <c r="F143" s="221"/>
      <c r="G143" s="221"/>
      <c r="H143" s="221"/>
      <c r="I143" s="221"/>
      <c r="J143" s="221"/>
      <c r="K143" s="221"/>
    </row>
    <row r="144" spans="1:12">
      <c r="B144" s="222"/>
    </row>
  </sheetData>
  <mergeCells count="19">
    <mergeCell ref="A1:B1"/>
    <mergeCell ref="J1:K1"/>
    <mergeCell ref="A2:B2"/>
    <mergeCell ref="A4:K4"/>
    <mergeCell ref="A5:K5"/>
    <mergeCell ref="C7:D7"/>
    <mergeCell ref="F7:I7"/>
    <mergeCell ref="J7:K7"/>
    <mergeCell ref="H8:I8"/>
    <mergeCell ref="A130:B130"/>
    <mergeCell ref="D130:G130"/>
    <mergeCell ref="H130:K130"/>
    <mergeCell ref="A131:B131"/>
    <mergeCell ref="D131:G131"/>
    <mergeCell ref="H131:K131"/>
    <mergeCell ref="A132:B132"/>
    <mergeCell ref="D132:G132"/>
    <mergeCell ref="H132:K132"/>
    <mergeCell ref="A143:K143"/>
  </mergeCells>
  <printOptions horizontalCentered="1"/>
  <pageMargins left="0.2" right="0.2" top="0.236220472440945" bottom="0.236220472440945" header="0.31496062992126" footer="0.31496062992126"/>
  <pageSetup paperSize="9" scale="80" orientation="landscape"/>
  <headerFooter alignWithMargins="0">
    <oddFooter>&amp;C&amp;A&amp;RPage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70"/>
  <sheetViews>
    <sheetView topLeftCell="A49" workbookViewId="0">
      <selection activeCell="N8" sqref="N8"/>
    </sheetView>
  </sheetViews>
  <sheetFormatPr defaultColWidth="8.9037037037037" defaultRowHeight="15.75"/>
  <cols>
    <col min="1" max="1" width="5.08888888888889" style="20" customWidth="1"/>
    <col min="2" max="2" width="51.6296296296296" style="20" customWidth="1"/>
    <col min="3" max="3" width="13.9037037037037" style="20" customWidth="1"/>
    <col min="4" max="4" width="14.6296296296296" style="20" customWidth="1"/>
    <col min="5" max="5" width="13.9037037037037" style="20" customWidth="1"/>
    <col min="6" max="6" width="5.08888888888889" style="20" customWidth="1"/>
    <col min="7" max="7" width="13.2666666666667" style="20" customWidth="1"/>
    <col min="8" max="8" width="8.9037037037037" style="20" customWidth="1"/>
    <col min="9" max="9" width="8.62962962962963" style="20" customWidth="1"/>
    <col min="10" max="10" width="6" style="20" hidden="1" customWidth="1"/>
    <col min="11" max="12" width="5.9037037037037" style="20" hidden="1" customWidth="1"/>
    <col min="13" max="13" width="5.36296296296296" style="20" hidden="1" customWidth="1"/>
    <col min="14" max="14" width="14" style="20" customWidth="1"/>
    <col min="15" max="15" width="15" style="20" customWidth="1"/>
    <col min="16" max="16384" width="8.9037037037037" style="20"/>
  </cols>
  <sheetData>
    <row r="1" ht="21" customHeight="1" spans="1:15">
      <c r="A1" s="21" t="s">
        <v>204</v>
      </c>
      <c r="B1" s="21"/>
      <c r="C1" s="17"/>
      <c r="D1" s="17"/>
      <c r="E1" s="17"/>
      <c r="F1" s="17"/>
      <c r="G1" s="17"/>
      <c r="H1" s="22" t="s">
        <v>1</v>
      </c>
      <c r="I1" s="22"/>
    </row>
    <row r="2" ht="21" customHeight="1" spans="1:15">
      <c r="A2" s="21" t="s">
        <v>2</v>
      </c>
      <c r="B2" s="21"/>
      <c r="C2" s="17"/>
      <c r="D2" s="17"/>
      <c r="E2" s="17"/>
      <c r="F2" s="17"/>
      <c r="G2" s="23"/>
      <c r="I2" s="24"/>
    </row>
    <row r="3" ht="18.75" customHeight="1" spans="1:15">
      <c r="A3" s="25" t="s">
        <v>205</v>
      </c>
      <c r="B3" s="25"/>
      <c r="C3" s="25"/>
      <c r="D3" s="25"/>
      <c r="E3" s="25"/>
      <c r="F3" s="25"/>
      <c r="G3" s="25"/>
      <c r="H3" s="25"/>
      <c r="I3" s="25"/>
    </row>
    <row r="4" ht="17.25" customHeight="1" spans="1:15">
      <c r="A4" s="26"/>
      <c r="B4" s="26"/>
      <c r="C4" s="26"/>
      <c r="D4" s="26"/>
      <c r="E4" s="26"/>
      <c r="F4" s="26"/>
      <c r="G4" s="26"/>
      <c r="H4" s="26"/>
      <c r="I4" s="26"/>
    </row>
    <row r="5" spans="1:15">
      <c r="F5" s="27"/>
      <c r="G5" s="28"/>
      <c r="H5" s="29"/>
      <c r="I5" s="29" t="s">
        <v>206</v>
      </c>
    </row>
    <row r="6" ht="21" customHeight="1" spans="1:15">
      <c r="A6" s="30" t="s">
        <v>207</v>
      </c>
      <c r="B6" s="31" t="s">
        <v>208</v>
      </c>
      <c r="C6" s="32" t="s">
        <v>209</v>
      </c>
      <c r="D6" s="32"/>
      <c r="E6" s="33" t="s">
        <v>210</v>
      </c>
      <c r="F6" s="34"/>
      <c r="G6" s="35"/>
      <c r="H6" s="33" t="s">
        <v>211</v>
      </c>
      <c r="I6" s="35"/>
      <c r="J6" s="36" t="s">
        <v>212</v>
      </c>
      <c r="K6" s="37"/>
      <c r="L6" s="37"/>
      <c r="M6" s="38"/>
      <c r="O6" s="39"/>
    </row>
    <row r="7" ht="18.75" customHeight="1" spans="1:15">
      <c r="A7" s="40"/>
      <c r="B7" s="41"/>
      <c r="C7" s="42" t="s">
        <v>213</v>
      </c>
      <c r="D7" s="43" t="s">
        <v>214</v>
      </c>
      <c r="E7" s="44" t="s">
        <v>6</v>
      </c>
      <c r="F7" s="44" t="s">
        <v>215</v>
      </c>
      <c r="G7" s="44" t="s">
        <v>216</v>
      </c>
      <c r="H7" s="45" t="s">
        <v>217</v>
      </c>
      <c r="I7" s="44" t="s">
        <v>49</v>
      </c>
      <c r="J7" s="46"/>
      <c r="K7" s="47"/>
      <c r="L7" s="47"/>
      <c r="M7" s="48"/>
      <c r="O7" s="39"/>
    </row>
    <row r="8" ht="18.75" customHeight="1" spans="1:15">
      <c r="A8" s="40"/>
      <c r="B8" s="41"/>
      <c r="C8" s="49"/>
      <c r="D8" s="50"/>
      <c r="E8" s="44" t="s">
        <v>216</v>
      </c>
      <c r="F8" s="44" t="s">
        <v>218</v>
      </c>
      <c r="G8" s="44" t="s">
        <v>219</v>
      </c>
      <c r="H8" s="45" t="s">
        <v>59</v>
      </c>
      <c r="I8" s="44" t="s">
        <v>220</v>
      </c>
      <c r="J8" s="46"/>
      <c r="K8" s="47"/>
      <c r="L8" s="47"/>
      <c r="M8" s="48"/>
      <c r="O8" s="39"/>
    </row>
    <row r="9" ht="16.2" customHeight="1" spans="1:15">
      <c r="A9" s="51"/>
      <c r="B9" s="52"/>
      <c r="C9" s="53"/>
      <c r="D9" s="54"/>
      <c r="E9" s="55" t="s">
        <v>58</v>
      </c>
      <c r="F9" s="55" t="s">
        <v>221</v>
      </c>
      <c r="G9" s="55" t="s">
        <v>222</v>
      </c>
      <c r="H9" s="55"/>
      <c r="I9" s="55"/>
      <c r="J9" s="56"/>
      <c r="K9" s="57"/>
      <c r="L9" s="57"/>
      <c r="M9" s="58"/>
    </row>
    <row r="10" s="11" customFormat="1" ht="22.2" customHeight="1" spans="1:15">
      <c r="A10" s="59" t="s">
        <v>14</v>
      </c>
      <c r="B10" s="59" t="s">
        <v>39</v>
      </c>
      <c r="C10" s="60">
        <v>1</v>
      </c>
      <c r="D10" s="60">
        <v>2</v>
      </c>
      <c r="E10" s="289" t="s">
        <v>63</v>
      </c>
      <c r="F10" s="60">
        <v>4</v>
      </c>
      <c r="G10" s="60">
        <v>5</v>
      </c>
      <c r="H10" s="289" t="s">
        <v>223</v>
      </c>
      <c r="I10" s="289" t="s">
        <v>224</v>
      </c>
      <c r="J10" s="290" t="s">
        <v>225</v>
      </c>
      <c r="K10" s="290" t="s">
        <v>226</v>
      </c>
      <c r="L10" s="290" t="s">
        <v>227</v>
      </c>
      <c r="M10" s="59" t="s">
        <v>228</v>
      </c>
      <c r="N10" s="61"/>
    </row>
    <row r="11" s="12" customFormat="1" ht="25.8" customHeight="1" spans="1:15">
      <c r="A11" s="62" t="s">
        <v>14</v>
      </c>
      <c r="B11" s="63" t="s">
        <v>229</v>
      </c>
      <c r="C11" s="64">
        <v>60752000000</v>
      </c>
      <c r="D11" s="64">
        <v>92298985475</v>
      </c>
      <c r="E11" s="65">
        <f>E30+E47</f>
        <v>90631050610</v>
      </c>
      <c r="F11" s="65"/>
      <c r="G11" s="65">
        <f t="shared" ref="G11" si="0">G30+G47</f>
        <v>90631050610</v>
      </c>
      <c r="H11" s="66">
        <f>E11/C11</f>
        <v>1.49182003242692</v>
      </c>
      <c r="I11" s="66">
        <f>E11/D11</f>
        <v>0.98192900109989</v>
      </c>
      <c r="J11" s="67"/>
      <c r="K11" s="67"/>
      <c r="L11" s="67"/>
      <c r="M11" s="67"/>
      <c r="N11" s="68"/>
    </row>
    <row r="12" s="13" customFormat="1" ht="23.4" customHeight="1" spans="1:15">
      <c r="A12" s="69" t="s">
        <v>69</v>
      </c>
      <c r="B12" s="70" t="s">
        <v>18</v>
      </c>
      <c r="C12" s="71"/>
      <c r="D12" s="71"/>
      <c r="E12" s="72"/>
      <c r="F12" s="73"/>
      <c r="G12" s="73"/>
      <c r="H12" s="74"/>
      <c r="I12" s="74"/>
      <c r="J12" s="75"/>
      <c r="K12" s="75"/>
      <c r="L12" s="75"/>
      <c r="M12" s="75"/>
    </row>
    <row r="13" ht="51" customHeight="1" spans="1:15">
      <c r="A13" s="76">
        <v>1</v>
      </c>
      <c r="B13" s="77" t="s">
        <v>230</v>
      </c>
      <c r="C13" s="78"/>
      <c r="D13" s="78"/>
      <c r="E13" s="72"/>
      <c r="F13" s="79"/>
      <c r="G13" s="79"/>
      <c r="H13" s="80"/>
      <c r="I13" s="80"/>
      <c r="J13" s="81"/>
      <c r="K13" s="81"/>
      <c r="L13" s="81"/>
      <c r="M13" s="81"/>
      <c r="N13" s="13"/>
    </row>
    <row r="14" ht="23.4" customHeight="1" spans="1:15">
      <c r="A14" s="82" t="s">
        <v>147</v>
      </c>
      <c r="B14" s="83" t="s">
        <v>231</v>
      </c>
      <c r="C14" s="78"/>
      <c r="D14" s="78"/>
      <c r="E14" s="72"/>
      <c r="F14" s="79"/>
      <c r="G14" s="79"/>
      <c r="H14" s="80"/>
      <c r="I14" s="80"/>
      <c r="J14" s="81"/>
      <c r="K14" s="81"/>
      <c r="L14" s="81"/>
      <c r="M14" s="81"/>
    </row>
    <row r="15" ht="23.4" customHeight="1" spans="1:15">
      <c r="A15" s="82" t="s">
        <v>149</v>
      </c>
      <c r="B15" s="83" t="s">
        <v>232</v>
      </c>
      <c r="C15" s="78"/>
      <c r="D15" s="78"/>
      <c r="E15" s="72"/>
      <c r="F15" s="79"/>
      <c r="G15" s="79"/>
      <c r="H15" s="80"/>
      <c r="I15" s="80"/>
      <c r="J15" s="81"/>
      <c r="K15" s="81"/>
      <c r="L15" s="81"/>
      <c r="M15" s="81"/>
    </row>
    <row r="16" ht="23.4" customHeight="1" spans="1:15">
      <c r="A16" s="82" t="s">
        <v>151</v>
      </c>
      <c r="B16" s="83" t="s">
        <v>233</v>
      </c>
      <c r="C16" s="78"/>
      <c r="D16" s="78"/>
      <c r="E16" s="72"/>
      <c r="F16" s="79"/>
      <c r="G16" s="79"/>
      <c r="H16" s="80"/>
      <c r="I16" s="80"/>
      <c r="J16" s="81"/>
      <c r="K16" s="81"/>
      <c r="L16" s="81"/>
      <c r="M16" s="81"/>
    </row>
    <row r="17" ht="23.4" customHeight="1" spans="1:15">
      <c r="A17" s="82" t="s">
        <v>153</v>
      </c>
      <c r="B17" s="83" t="s">
        <v>234</v>
      </c>
      <c r="C17" s="78"/>
      <c r="D17" s="78"/>
      <c r="E17" s="72"/>
      <c r="F17" s="79"/>
      <c r="G17" s="79"/>
      <c r="H17" s="80"/>
      <c r="I17" s="80"/>
      <c r="J17" s="81"/>
      <c r="K17" s="81"/>
      <c r="L17" s="81"/>
      <c r="M17" s="81"/>
    </row>
    <row r="18" ht="23.4" customHeight="1" spans="1:15">
      <c r="A18" s="82" t="s">
        <v>155</v>
      </c>
      <c r="B18" s="83" t="s">
        <v>235</v>
      </c>
      <c r="C18" s="78"/>
      <c r="D18" s="78"/>
      <c r="E18" s="72"/>
      <c r="F18" s="79"/>
      <c r="G18" s="79"/>
      <c r="H18" s="80"/>
      <c r="I18" s="80"/>
      <c r="J18" s="81"/>
      <c r="K18" s="81"/>
      <c r="L18" s="81"/>
      <c r="M18" s="81"/>
    </row>
    <row r="19" ht="23.4" customHeight="1" spans="1:15">
      <c r="A19" s="82" t="s">
        <v>157</v>
      </c>
      <c r="B19" s="83" t="s">
        <v>236</v>
      </c>
      <c r="C19" s="78"/>
      <c r="D19" s="78"/>
      <c r="E19" s="72"/>
      <c r="F19" s="79"/>
      <c r="G19" s="79"/>
      <c r="H19" s="80"/>
      <c r="I19" s="80"/>
      <c r="J19" s="81"/>
      <c r="K19" s="81"/>
      <c r="L19" s="81"/>
      <c r="M19" s="81"/>
    </row>
    <row r="20" ht="23.4" customHeight="1" spans="1:15">
      <c r="A20" s="82" t="s">
        <v>237</v>
      </c>
      <c r="B20" s="83" t="s">
        <v>238</v>
      </c>
      <c r="C20" s="78"/>
      <c r="D20" s="78"/>
      <c r="E20" s="72"/>
      <c r="F20" s="79"/>
      <c r="G20" s="79"/>
      <c r="H20" s="80"/>
      <c r="I20" s="80"/>
      <c r="J20" s="81"/>
      <c r="K20" s="81"/>
      <c r="L20" s="81"/>
      <c r="M20" s="81"/>
    </row>
    <row r="21" ht="23.4" customHeight="1" spans="1:15">
      <c r="A21" s="82" t="s">
        <v>239</v>
      </c>
      <c r="B21" s="83" t="s">
        <v>240</v>
      </c>
      <c r="C21" s="78"/>
      <c r="D21" s="78"/>
      <c r="E21" s="72"/>
      <c r="F21" s="79"/>
      <c r="G21" s="79"/>
      <c r="H21" s="80"/>
      <c r="I21" s="80"/>
      <c r="J21" s="81"/>
      <c r="K21" s="81"/>
      <c r="L21" s="81"/>
      <c r="M21" s="81"/>
    </row>
    <row r="22" ht="23.4" customHeight="1" spans="1:15">
      <c r="A22" s="82" t="s">
        <v>241</v>
      </c>
      <c r="B22" s="83" t="s">
        <v>242</v>
      </c>
      <c r="C22" s="78"/>
      <c r="D22" s="78"/>
      <c r="E22" s="72"/>
      <c r="F22" s="79"/>
      <c r="G22" s="79"/>
      <c r="H22" s="80"/>
      <c r="I22" s="80"/>
      <c r="J22" s="81"/>
      <c r="K22" s="81"/>
      <c r="L22" s="81"/>
      <c r="M22" s="81"/>
    </row>
    <row r="23" ht="23.4" customHeight="1" spans="1:15">
      <c r="A23" s="82" t="s">
        <v>243</v>
      </c>
      <c r="B23" s="83" t="s">
        <v>244</v>
      </c>
      <c r="C23" s="78"/>
      <c r="D23" s="78"/>
      <c r="E23" s="72"/>
      <c r="F23" s="79"/>
      <c r="G23" s="79"/>
      <c r="H23" s="80"/>
      <c r="I23" s="80"/>
      <c r="J23" s="81"/>
      <c r="K23" s="81"/>
      <c r="L23" s="81"/>
      <c r="M23" s="81"/>
    </row>
    <row r="24" ht="33" customHeight="1" spans="1:15">
      <c r="A24" s="82" t="s">
        <v>245</v>
      </c>
      <c r="B24" s="83" t="s">
        <v>246</v>
      </c>
      <c r="C24" s="78"/>
      <c r="D24" s="78"/>
      <c r="E24" s="72"/>
      <c r="F24" s="79"/>
      <c r="G24" s="79"/>
      <c r="H24" s="80"/>
      <c r="I24" s="80"/>
      <c r="J24" s="81"/>
      <c r="K24" s="81"/>
      <c r="L24" s="81"/>
      <c r="M24" s="81"/>
    </row>
    <row r="25" ht="23.4" customHeight="1" spans="1:15">
      <c r="A25" s="82" t="s">
        <v>247</v>
      </c>
      <c r="B25" s="83" t="s">
        <v>248</v>
      </c>
      <c r="C25" s="79"/>
      <c r="D25" s="79"/>
      <c r="E25" s="72"/>
      <c r="F25" s="79"/>
      <c r="G25" s="79"/>
      <c r="H25" s="80"/>
      <c r="I25" s="80"/>
      <c r="J25" s="81"/>
      <c r="K25" s="81"/>
      <c r="L25" s="81"/>
      <c r="M25" s="81"/>
    </row>
    <row r="26" ht="23.4" customHeight="1" spans="1:15">
      <c r="A26" s="82" t="s">
        <v>249</v>
      </c>
      <c r="B26" s="83" t="s">
        <v>250</v>
      </c>
      <c r="C26" s="79"/>
      <c r="D26" s="79"/>
      <c r="E26" s="72"/>
      <c r="F26" s="79"/>
      <c r="G26" s="79"/>
      <c r="H26" s="80"/>
      <c r="I26" s="80"/>
      <c r="J26" s="81"/>
      <c r="K26" s="81"/>
      <c r="L26" s="81"/>
      <c r="M26" s="81"/>
    </row>
    <row r="27" ht="92.25" customHeight="1" spans="1:15">
      <c r="A27" s="84">
        <v>2</v>
      </c>
      <c r="B27" s="85" t="s">
        <v>251</v>
      </c>
      <c r="C27" s="79"/>
      <c r="D27" s="79"/>
      <c r="E27" s="72"/>
      <c r="F27" s="79"/>
      <c r="G27" s="79"/>
      <c r="H27" s="80"/>
      <c r="I27" s="80"/>
      <c r="J27" s="81"/>
      <c r="K27" s="81"/>
      <c r="L27" s="81"/>
      <c r="M27" s="81"/>
    </row>
    <row r="28" ht="23.4" customHeight="1" spans="1:15">
      <c r="A28" s="84">
        <v>3</v>
      </c>
      <c r="B28" s="86" t="s">
        <v>252</v>
      </c>
      <c r="C28" s="79"/>
      <c r="D28" s="79"/>
      <c r="E28" s="72"/>
      <c r="F28" s="79"/>
      <c r="G28" s="79"/>
      <c r="H28" s="80"/>
      <c r="I28" s="80"/>
      <c r="J28" s="81"/>
      <c r="K28" s="81"/>
      <c r="L28" s="81"/>
      <c r="M28" s="81"/>
    </row>
    <row r="29" s="13" customFormat="1" ht="23.4" customHeight="1" spans="1:15">
      <c r="A29" s="69" t="s">
        <v>144</v>
      </c>
      <c r="B29" s="70" t="s">
        <v>253</v>
      </c>
      <c r="C29" s="73"/>
      <c r="D29" s="73"/>
      <c r="E29" s="72"/>
      <c r="F29" s="73"/>
      <c r="G29" s="73"/>
      <c r="H29" s="74"/>
      <c r="I29" s="74"/>
      <c r="J29" s="75"/>
      <c r="K29" s="75"/>
      <c r="L29" s="75"/>
      <c r="M29" s="75"/>
    </row>
    <row r="30" s="14" customFormat="1" ht="23.4" customHeight="1" spans="1:15">
      <c r="A30" s="69" t="s">
        <v>162</v>
      </c>
      <c r="B30" s="70" t="s">
        <v>22</v>
      </c>
      <c r="C30" s="64">
        <v>60752000000</v>
      </c>
      <c r="D30" s="64">
        <v>92298985475</v>
      </c>
      <c r="E30" s="64">
        <f>SUM(E31:E43)</f>
        <v>86040740419</v>
      </c>
      <c r="F30" s="64"/>
      <c r="G30" s="64">
        <f>SUM(G31:G43)</f>
        <v>86040740419</v>
      </c>
      <c r="H30" s="87">
        <f>E30/C30</f>
        <v>1.41626185835857</v>
      </c>
      <c r="I30" s="87">
        <f>E30/D30</f>
        <v>0.932195949676011</v>
      </c>
      <c r="J30" s="88"/>
      <c r="K30" s="88"/>
      <c r="L30" s="88"/>
      <c r="M30" s="88"/>
    </row>
    <row r="31" ht="23.4" customHeight="1" spans="1:15">
      <c r="A31" s="82" t="s">
        <v>181</v>
      </c>
      <c r="B31" s="83" t="s">
        <v>231</v>
      </c>
      <c r="C31" s="79"/>
      <c r="D31" s="79"/>
      <c r="E31" s="89">
        <f>F31+G31</f>
        <v>1861071416</v>
      </c>
      <c r="F31" s="79"/>
      <c r="G31" s="79">
        <v>1861071416</v>
      </c>
      <c r="H31" s="80"/>
      <c r="I31" s="80"/>
      <c r="J31" s="81"/>
      <c r="K31" s="81"/>
      <c r="L31" s="81"/>
      <c r="M31" s="81"/>
    </row>
    <row r="32" ht="23.4" customHeight="1" spans="1:15">
      <c r="A32" s="82" t="s">
        <v>183</v>
      </c>
      <c r="B32" s="83" t="s">
        <v>232</v>
      </c>
      <c r="C32" s="79"/>
      <c r="D32" s="79"/>
      <c r="E32" s="89">
        <f t="shared" ref="E32:E42" si="1">F32+G32</f>
        <v>1369456937</v>
      </c>
      <c r="F32" s="79"/>
      <c r="G32" s="79">
        <v>1369456937</v>
      </c>
      <c r="H32" s="80"/>
      <c r="I32" s="80"/>
      <c r="J32" s="81"/>
      <c r="K32" s="81"/>
      <c r="L32" s="81"/>
      <c r="M32" s="81"/>
      <c r="N32" s="90"/>
      <c r="O32" s="91"/>
    </row>
    <row r="33" ht="23.4" customHeight="1" spans="1:15">
      <c r="A33" s="82" t="s">
        <v>254</v>
      </c>
      <c r="B33" s="83" t="s">
        <v>233</v>
      </c>
      <c r="C33" s="79"/>
      <c r="D33" s="79"/>
      <c r="E33" s="89">
        <f t="shared" si="1"/>
        <v>42711774159</v>
      </c>
      <c r="F33" s="79"/>
      <c r="G33" s="79">
        <v>42711774159</v>
      </c>
      <c r="H33" s="80"/>
      <c r="I33" s="80"/>
      <c r="J33" s="81"/>
      <c r="K33" s="81"/>
      <c r="L33" s="81"/>
      <c r="M33" s="81"/>
    </row>
    <row r="34" ht="23.4" customHeight="1" spans="1:15">
      <c r="A34" s="82" t="s">
        <v>255</v>
      </c>
      <c r="B34" s="83" t="s">
        <v>234</v>
      </c>
      <c r="C34" s="79"/>
      <c r="D34" s="79"/>
      <c r="E34" s="89"/>
      <c r="F34" s="79"/>
      <c r="G34" s="79"/>
      <c r="H34" s="80"/>
      <c r="I34" s="80"/>
      <c r="J34" s="81"/>
      <c r="K34" s="81"/>
      <c r="L34" s="81"/>
      <c r="M34" s="81"/>
    </row>
    <row r="35" ht="23.4" customHeight="1" spans="1:15">
      <c r="A35" s="82" t="s">
        <v>256</v>
      </c>
      <c r="B35" s="83" t="s">
        <v>235</v>
      </c>
      <c r="C35" s="79"/>
      <c r="D35" s="79"/>
      <c r="E35" s="89">
        <f t="shared" si="1"/>
        <v>57780000</v>
      </c>
      <c r="F35" s="79"/>
      <c r="G35" s="79">
        <v>57780000</v>
      </c>
      <c r="H35" s="80"/>
      <c r="I35" s="80"/>
      <c r="J35" s="81"/>
      <c r="K35" s="81"/>
      <c r="L35" s="81"/>
      <c r="M35" s="81"/>
    </row>
    <row r="36" ht="23.4" customHeight="1" spans="1:15">
      <c r="A36" s="82" t="s">
        <v>257</v>
      </c>
      <c r="B36" s="83" t="s">
        <v>236</v>
      </c>
      <c r="C36" s="79"/>
      <c r="D36" s="79"/>
      <c r="E36" s="89">
        <f t="shared" si="1"/>
        <v>149190000</v>
      </c>
      <c r="F36" s="79"/>
      <c r="G36" s="79">
        <v>149190000</v>
      </c>
      <c r="H36" s="80"/>
      <c r="I36" s="80"/>
      <c r="J36" s="81"/>
      <c r="K36" s="81"/>
      <c r="L36" s="81"/>
      <c r="M36" s="81"/>
    </row>
    <row r="37" ht="23.4" customHeight="1" spans="1:15">
      <c r="A37" s="82" t="s">
        <v>258</v>
      </c>
      <c r="B37" s="83" t="s">
        <v>238</v>
      </c>
      <c r="C37" s="79"/>
      <c r="D37" s="79"/>
      <c r="E37" s="89"/>
      <c r="F37" s="79"/>
      <c r="G37" s="79"/>
      <c r="H37" s="80"/>
      <c r="I37" s="80"/>
      <c r="J37" s="81"/>
      <c r="K37" s="81"/>
      <c r="L37" s="81"/>
      <c r="M37" s="81"/>
    </row>
    <row r="38" ht="23.4" customHeight="1" spans="1:15">
      <c r="A38" s="82" t="s">
        <v>259</v>
      </c>
      <c r="B38" s="83" t="s">
        <v>240</v>
      </c>
      <c r="C38" s="79"/>
      <c r="D38" s="79"/>
      <c r="E38" s="89">
        <f t="shared" si="1"/>
        <v>8000000</v>
      </c>
      <c r="F38" s="79"/>
      <c r="G38" s="79">
        <v>8000000</v>
      </c>
      <c r="H38" s="80"/>
      <c r="I38" s="80"/>
      <c r="J38" s="81"/>
      <c r="K38" s="81"/>
      <c r="L38" s="81"/>
      <c r="M38" s="81"/>
    </row>
    <row r="39" ht="23.4" customHeight="1" spans="1:15">
      <c r="A39" s="82" t="s">
        <v>260</v>
      </c>
      <c r="B39" s="83" t="s">
        <v>242</v>
      </c>
      <c r="C39" s="79"/>
      <c r="D39" s="79"/>
      <c r="E39" s="89">
        <f t="shared" si="1"/>
        <v>231951855</v>
      </c>
      <c r="F39" s="79"/>
      <c r="G39" s="79">
        <v>231951855</v>
      </c>
      <c r="H39" s="80"/>
      <c r="I39" s="80"/>
      <c r="J39" s="81"/>
      <c r="K39" s="81"/>
      <c r="L39" s="81"/>
      <c r="M39" s="81"/>
      <c r="N39" s="90"/>
      <c r="O39" s="91"/>
    </row>
    <row r="40" ht="23.4" customHeight="1" spans="1:15">
      <c r="A40" s="82" t="s">
        <v>261</v>
      </c>
      <c r="B40" s="83" t="s">
        <v>244</v>
      </c>
      <c r="C40" s="79"/>
      <c r="D40" s="79"/>
      <c r="E40" s="89">
        <f t="shared" si="1"/>
        <v>375098364</v>
      </c>
      <c r="F40" s="79"/>
      <c r="G40" s="79">
        <v>375098364</v>
      </c>
      <c r="H40" s="80"/>
      <c r="I40" s="80"/>
      <c r="J40" s="81"/>
      <c r="K40" s="81"/>
      <c r="L40" s="81"/>
      <c r="M40" s="81"/>
      <c r="N40" s="90"/>
      <c r="O40" s="91"/>
    </row>
    <row r="41" ht="30.75" customHeight="1" spans="1:15">
      <c r="A41" s="82" t="s">
        <v>262</v>
      </c>
      <c r="B41" s="83" t="s">
        <v>246</v>
      </c>
      <c r="C41" s="78"/>
      <c r="D41" s="78"/>
      <c r="E41" s="89">
        <f t="shared" si="1"/>
        <v>28861955580</v>
      </c>
      <c r="F41" s="79"/>
      <c r="G41" s="79">
        <v>28861955580</v>
      </c>
      <c r="H41" s="80"/>
      <c r="I41" s="80"/>
      <c r="J41" s="81"/>
      <c r="K41" s="81"/>
      <c r="L41" s="81"/>
      <c r="M41" s="81"/>
    </row>
    <row r="42" ht="23.4" customHeight="1" spans="1:15">
      <c r="A42" s="82" t="s">
        <v>263</v>
      </c>
      <c r="B42" s="83" t="s">
        <v>248</v>
      </c>
      <c r="C42" s="79"/>
      <c r="D42" s="79"/>
      <c r="E42" s="89">
        <f t="shared" si="1"/>
        <v>10414462108</v>
      </c>
      <c r="F42" s="79"/>
      <c r="G42" s="79">
        <v>10414462108</v>
      </c>
      <c r="H42" s="80"/>
      <c r="I42" s="80"/>
      <c r="J42" s="81"/>
      <c r="K42" s="81"/>
      <c r="L42" s="81"/>
      <c r="M42" s="81"/>
    </row>
    <row r="43" ht="23.4" customHeight="1" spans="1:15">
      <c r="A43" s="82" t="s">
        <v>264</v>
      </c>
      <c r="B43" s="83" t="s">
        <v>265</v>
      </c>
      <c r="C43" s="79"/>
      <c r="D43" s="79"/>
      <c r="E43" s="72"/>
      <c r="F43" s="79"/>
      <c r="G43" s="79"/>
      <c r="H43" s="80"/>
      <c r="I43" s="80"/>
      <c r="J43" s="81"/>
      <c r="K43" s="81"/>
      <c r="L43" s="81"/>
      <c r="M43" s="81"/>
    </row>
    <row r="44" ht="23.4" customHeight="1" spans="1:15">
      <c r="A44" s="76" t="s">
        <v>171</v>
      </c>
      <c r="B44" s="92" t="s">
        <v>28</v>
      </c>
      <c r="C44" s="79"/>
      <c r="D44" s="79"/>
      <c r="E44" s="72"/>
      <c r="F44" s="79"/>
      <c r="G44" s="79"/>
      <c r="H44" s="80"/>
      <c r="I44" s="80"/>
      <c r="J44" s="81"/>
      <c r="K44" s="81"/>
      <c r="L44" s="81"/>
      <c r="M44" s="81"/>
    </row>
    <row r="45" ht="23.4" customHeight="1" spans="1:15">
      <c r="A45" s="76" t="s">
        <v>173</v>
      </c>
      <c r="B45" s="92" t="s">
        <v>24</v>
      </c>
      <c r="C45" s="79"/>
      <c r="D45" s="79"/>
      <c r="E45" s="72"/>
      <c r="F45" s="79"/>
      <c r="G45" s="79"/>
      <c r="H45" s="80"/>
      <c r="I45" s="80"/>
      <c r="J45" s="81"/>
      <c r="K45" s="81"/>
      <c r="L45" s="81"/>
      <c r="M45" s="81"/>
      <c r="N45" s="61"/>
    </row>
    <row r="46" ht="23.4" customHeight="1" spans="1:15">
      <c r="A46" s="76" t="s">
        <v>177</v>
      </c>
      <c r="B46" s="92" t="s">
        <v>266</v>
      </c>
      <c r="C46" s="79"/>
      <c r="D46" s="79"/>
      <c r="E46" s="72"/>
      <c r="F46" s="79"/>
      <c r="G46" s="79"/>
      <c r="H46" s="80"/>
      <c r="I46" s="80"/>
      <c r="J46" s="81"/>
      <c r="K46" s="81"/>
      <c r="L46" s="81"/>
      <c r="M46" s="81"/>
      <c r="N46" s="61"/>
    </row>
    <row r="47" s="15" customFormat="1" ht="23.4" customHeight="1" spans="1:15">
      <c r="A47" s="93" t="s">
        <v>267</v>
      </c>
      <c r="B47" s="94" t="s">
        <v>268</v>
      </c>
      <c r="C47" s="95"/>
      <c r="D47" s="95"/>
      <c r="E47" s="95">
        <f>F47+G47</f>
        <v>4590310191</v>
      </c>
      <c r="F47" s="95"/>
      <c r="G47" s="95">
        <f>4590310191</f>
        <v>4590310191</v>
      </c>
      <c r="H47" s="96"/>
      <c r="I47" s="96"/>
      <c r="J47" s="97"/>
      <c r="K47" s="97"/>
      <c r="L47" s="97"/>
      <c r="M47" s="97"/>
      <c r="N47" s="98"/>
      <c r="O47" s="99"/>
    </row>
    <row r="48" ht="39.6" customHeight="1" spans="1:15">
      <c r="A48" s="76" t="s">
        <v>269</v>
      </c>
      <c r="B48" s="100" t="s">
        <v>37</v>
      </c>
      <c r="C48" s="79"/>
      <c r="D48" s="79"/>
      <c r="E48" s="72"/>
      <c r="F48" s="79"/>
      <c r="G48" s="79"/>
      <c r="H48" s="80"/>
      <c r="I48" s="80"/>
      <c r="J48" s="81"/>
      <c r="K48" s="81"/>
      <c r="L48" s="81"/>
      <c r="M48" s="81"/>
      <c r="N48" s="61"/>
    </row>
    <row r="49" s="16" customFormat="1" ht="23.4" customHeight="1" spans="1:14">
      <c r="A49" s="101" t="s">
        <v>39</v>
      </c>
      <c r="B49" s="102" t="s">
        <v>270</v>
      </c>
      <c r="C49" s="72"/>
      <c r="D49" s="72"/>
      <c r="E49" s="72"/>
      <c r="F49" s="72"/>
      <c r="G49" s="72"/>
      <c r="H49" s="103"/>
      <c r="I49" s="103"/>
      <c r="J49" s="104"/>
      <c r="K49" s="104"/>
      <c r="L49" s="104"/>
      <c r="M49" s="104"/>
    </row>
    <row r="50" ht="23.4" customHeight="1" spans="1:14">
      <c r="A50" s="105">
        <v>1</v>
      </c>
      <c r="B50" s="106" t="s">
        <v>194</v>
      </c>
      <c r="C50" s="79"/>
      <c r="D50" s="79"/>
      <c r="E50" s="72"/>
      <c r="F50" s="79"/>
      <c r="G50" s="79"/>
      <c r="H50" s="80"/>
      <c r="I50" s="80"/>
      <c r="J50" s="81"/>
      <c r="K50" s="81"/>
      <c r="L50" s="81"/>
      <c r="M50" s="81"/>
    </row>
    <row r="51" ht="23.4" customHeight="1" spans="1:14">
      <c r="A51" s="105">
        <v>2</v>
      </c>
      <c r="B51" s="106" t="s">
        <v>196</v>
      </c>
      <c r="C51" s="79"/>
      <c r="D51" s="79"/>
      <c r="E51" s="72"/>
      <c r="F51" s="79"/>
      <c r="G51" s="79"/>
      <c r="H51" s="80"/>
      <c r="I51" s="80"/>
      <c r="J51" s="81"/>
      <c r="K51" s="81"/>
      <c r="L51" s="81"/>
      <c r="M51" s="81"/>
    </row>
    <row r="52" ht="23.4" customHeight="1" spans="1:14">
      <c r="A52" s="107"/>
      <c r="B52" s="108" t="s">
        <v>271</v>
      </c>
      <c r="C52" s="79"/>
      <c r="D52" s="79"/>
      <c r="E52" s="72"/>
      <c r="F52" s="79"/>
      <c r="G52" s="79"/>
      <c r="H52" s="80"/>
      <c r="I52" s="80"/>
      <c r="J52" s="81"/>
      <c r="K52" s="81"/>
      <c r="L52" s="81"/>
      <c r="M52" s="81"/>
    </row>
    <row r="53" ht="23.4" customHeight="1" spans="1:14">
      <c r="A53" s="107"/>
      <c r="B53" s="108" t="s">
        <v>272</v>
      </c>
      <c r="C53" s="79"/>
      <c r="D53" s="79"/>
      <c r="E53" s="72"/>
      <c r="F53" s="79"/>
      <c r="G53" s="79"/>
      <c r="H53" s="80"/>
      <c r="I53" s="80"/>
      <c r="J53" s="81"/>
      <c r="K53" s="81"/>
      <c r="L53" s="81"/>
      <c r="M53" s="81"/>
    </row>
    <row r="54" s="12" customFormat="1" ht="23.4" customHeight="1" spans="1:14">
      <c r="A54" s="101" t="s">
        <v>191</v>
      </c>
      <c r="B54" s="109" t="s">
        <v>273</v>
      </c>
      <c r="C54" s="110"/>
      <c r="D54" s="110"/>
      <c r="E54" s="110">
        <f>F54+G54</f>
        <v>358806000</v>
      </c>
      <c r="F54" s="110"/>
      <c r="G54" s="110">
        <v>358806000</v>
      </c>
      <c r="H54" s="111"/>
      <c r="I54" s="111"/>
      <c r="J54" s="67"/>
      <c r="K54" s="67"/>
      <c r="L54" s="67"/>
      <c r="M54" s="67"/>
    </row>
    <row r="55" s="17" customFormat="1" ht="39" customHeight="1" spans="1:14">
      <c r="A55" s="112" t="s">
        <v>274</v>
      </c>
      <c r="B55" s="112"/>
      <c r="C55" s="64">
        <v>60752000000</v>
      </c>
      <c r="D55" s="64">
        <v>92298985475</v>
      </c>
      <c r="E55" s="113">
        <f>E11+E49+E54</f>
        <v>90989856610</v>
      </c>
      <c r="F55" s="113"/>
      <c r="G55" s="113">
        <f t="shared" ref="G55" si="2">G11+G49+G54</f>
        <v>90989856610</v>
      </c>
      <c r="H55" s="114">
        <v>1.65337116347551</v>
      </c>
      <c r="I55" s="114">
        <v>0.916044252820001</v>
      </c>
      <c r="J55" s="115"/>
      <c r="K55" s="115"/>
      <c r="L55" s="115"/>
      <c r="M55" s="115"/>
    </row>
    <row r="56" spans="1:14">
      <c r="B56" s="116"/>
    </row>
    <row r="57" spans="1:14">
      <c r="B57" s="116"/>
    </row>
    <row r="58" s="18" customFormat="1" spans="1:14">
      <c r="A58" s="117"/>
      <c r="B58" s="117"/>
      <c r="C58" s="117"/>
      <c r="D58" s="117"/>
      <c r="E58" s="117"/>
      <c r="F58" s="117"/>
      <c r="G58" s="117"/>
      <c r="H58" s="117"/>
      <c r="I58" s="117"/>
      <c r="J58" s="118"/>
      <c r="K58" s="118"/>
      <c r="N58" s="27"/>
    </row>
    <row r="59" s="19" customFormat="1" ht="25.95" customHeight="1" spans="1:14">
      <c r="A59" s="116"/>
      <c r="B59" s="116"/>
      <c r="C59" s="119"/>
      <c r="D59" s="119"/>
      <c r="E59" s="119"/>
      <c r="F59" s="119"/>
      <c r="G59" s="116"/>
      <c r="H59" s="116"/>
      <c r="I59" s="116"/>
      <c r="J59" s="120"/>
      <c r="K59" s="120"/>
      <c r="L59" s="120"/>
      <c r="M59" s="120"/>
      <c r="N59" s="17"/>
    </row>
    <row r="60" s="19" customFormat="1" spans="1:14">
      <c r="A60" s="116"/>
      <c r="B60" s="116"/>
      <c r="C60" s="116"/>
      <c r="D60" s="116"/>
      <c r="E60" s="116"/>
      <c r="F60" s="116"/>
      <c r="G60" s="116"/>
      <c r="H60" s="116"/>
      <c r="I60" s="116"/>
      <c r="J60" s="18"/>
      <c r="K60" s="18"/>
      <c r="N60" s="20"/>
    </row>
    <row r="61" s="19" customFormat="1" spans="1:14">
      <c r="A61" s="117"/>
      <c r="B61" s="117"/>
      <c r="C61" s="117"/>
      <c r="D61" s="117"/>
      <c r="E61" s="117"/>
      <c r="F61" s="117"/>
      <c r="G61" s="117"/>
      <c r="H61" s="117"/>
      <c r="I61" s="117"/>
      <c r="J61" s="18"/>
      <c r="K61" s="18"/>
      <c r="N61" s="20"/>
    </row>
    <row r="62" s="19" customFormat="1" spans="1:14">
      <c r="A62" s="117"/>
      <c r="B62" s="117"/>
      <c r="C62" s="117"/>
      <c r="D62" s="117"/>
      <c r="E62" s="117"/>
      <c r="F62" s="117"/>
      <c r="G62" s="117"/>
      <c r="H62" s="117"/>
      <c r="I62" s="117"/>
      <c r="J62" s="18"/>
      <c r="K62" s="18"/>
      <c r="N62" s="20"/>
    </row>
    <row r="63" s="19" customFormat="1" spans="1:14">
      <c r="A63" s="117"/>
      <c r="B63" s="117"/>
      <c r="C63" s="117"/>
      <c r="D63" s="117"/>
      <c r="E63" s="117"/>
      <c r="F63" s="117"/>
      <c r="G63" s="117"/>
      <c r="H63" s="117"/>
      <c r="I63" s="117"/>
      <c r="J63" s="18"/>
      <c r="K63" s="18"/>
      <c r="N63" s="20"/>
    </row>
    <row r="64" s="19" customFormat="1" spans="1:14">
      <c r="A64" s="117"/>
      <c r="B64" s="117"/>
      <c r="C64" s="117"/>
      <c r="D64" s="117"/>
      <c r="E64" s="117"/>
      <c r="F64" s="117"/>
      <c r="G64" s="117"/>
      <c r="H64" s="117"/>
      <c r="I64" s="117"/>
      <c r="J64" s="18"/>
      <c r="K64" s="18"/>
      <c r="N64" s="20"/>
    </row>
    <row r="65" spans="2:2">
      <c r="B65" s="121"/>
    </row>
    <row r="66" spans="2:2">
      <c r="B66" s="121"/>
    </row>
    <row r="67" spans="2:2">
      <c r="B67" s="121"/>
    </row>
    <row r="68" spans="2:2">
      <c r="B68" s="121"/>
    </row>
    <row r="69" spans="2:2">
      <c r="B69" s="121"/>
    </row>
    <row r="70" spans="2:2">
      <c r="B70" s="121"/>
    </row>
  </sheetData>
  <mergeCells count="23">
    <mergeCell ref="A1:B1"/>
    <mergeCell ref="H1:I1"/>
    <mergeCell ref="A2:B2"/>
    <mergeCell ref="A3:I3"/>
    <mergeCell ref="A4:I4"/>
    <mergeCell ref="C6:D6"/>
    <mergeCell ref="E6:G6"/>
    <mergeCell ref="H6:I6"/>
    <mergeCell ref="A55:B55"/>
    <mergeCell ref="A58:B58"/>
    <mergeCell ref="C58:F58"/>
    <mergeCell ref="G58:I58"/>
    <mergeCell ref="A59:B59"/>
    <mergeCell ref="C59:F59"/>
    <mergeCell ref="G59:I59"/>
    <mergeCell ref="A60:B60"/>
    <mergeCell ref="C60:F60"/>
    <mergeCell ref="G60:I60"/>
    <mergeCell ref="A6:A9"/>
    <mergeCell ref="B6:B9"/>
    <mergeCell ref="C7:C9"/>
    <mergeCell ref="D7:D9"/>
    <mergeCell ref="J6:M9"/>
  </mergeCells>
  <printOptions horizontalCentered="1"/>
  <pageMargins left="0.2" right="0.2" top="0.236220472440945" bottom="0.196850393700787" header="0.47244094488189" footer="0.236220472440945"/>
  <pageSetup paperSize="9" scale="85" orientation="landscape"/>
  <headerFooter alignWithMargins="0">
    <oddFooter>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7.08888888888889" defaultRowHeight="12.75" outlineLevelCol="2"/>
  <cols>
    <col min="1" max="1" width="23.1777777777778" style="1" customWidth="1"/>
    <col min="2" max="2" width="1" style="1" customWidth="1"/>
    <col min="3" max="3" width="25" style="1" customWidth="1"/>
    <col min="4" max="16384" width="7.08888888888889" style="1"/>
  </cols>
  <sheetData>
    <row r="1" ht="15" spans="1:3">
      <c r="A1" t="s">
        <v>275</v>
      </c>
    </row>
    <row r="2" ht="13.5" spans="1:3">
      <c r="A2" s="2" t="s">
        <v>276</v>
      </c>
    </row>
    <row r="3" ht="13.5" spans="1:3">
      <c r="A3" s="3" t="s">
        <v>277</v>
      </c>
      <c r="C3" s="4" t="s">
        <v>278</v>
      </c>
    </row>
    <row r="4" spans="1:3">
      <c r="A4" s="3">
        <v>3</v>
      </c>
    </row>
    <row r="6" ht="13.5"/>
    <row r="7" spans="1:3">
      <c r="A7" s="5" t="s">
        <v>279</v>
      </c>
    </row>
    <row r="8" spans="1:3">
      <c r="A8" s="6" t="s">
        <v>280</v>
      </c>
    </row>
    <row r="9" spans="1:3">
      <c r="A9" s="7" t="s">
        <v>281</v>
      </c>
    </row>
    <row r="10" spans="1:3">
      <c r="A10" s="6" t="s">
        <v>282</v>
      </c>
    </row>
    <row r="11" ht="13.5" spans="1:3">
      <c r="A11" s="8" t="s">
        <v>283</v>
      </c>
    </row>
    <row r="13" ht="13.5"/>
    <row r="14" ht="13.5" spans="1:3">
      <c r="A14" s="4" t="s">
        <v>284</v>
      </c>
    </row>
    <row r="16" ht="13.5"/>
    <row r="17" ht="13.5" spans="1:3">
      <c r="C17" s="4" t="s">
        <v>285</v>
      </c>
    </row>
    <row r="20" spans="1:3">
      <c r="A20" s="9" t="s">
        <v>286</v>
      </c>
    </row>
    <row r="26" ht="13.5" spans="1:3">
      <c r="C26" s="10" t="s">
        <v>287</v>
      </c>
    </row>
  </sheetData>
  <sheetProtection password="8863" sheet="1" objects="1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9" master="" otherUserPermission="visible"/>
  <rangeList sheetStid="12" master="" otherUserPermission="visible"/>
  <rangeList sheetStid="13" master="" otherUserPermission="visible"/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59 (Cân đối)</vt:lpstr>
      <vt:lpstr>60 (QT Thu)</vt:lpstr>
      <vt:lpstr>61 (QT Chi)</vt:lpstr>
      <vt:lpstr>00000000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mau1</dc:title>
  <dc:creator>DO QUNG HUNG</dc:creator>
  <cp:lastModifiedBy>WPS_1741572746</cp:lastModifiedBy>
  <dcterms:created xsi:type="dcterms:W3CDTF">1998-11-30T02:10:00Z</dcterms:created>
  <cp:lastPrinted>2026-03-25T08:49:00Z</cp:lastPrinted>
  <dcterms:modified xsi:type="dcterms:W3CDTF">2026-04-14T01:14:37Z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F7B073C32863413D9E2CF87DE836F7F2_13</vt:lpwstr>
  </property>
  <property fmtid="{D5CDD505-2E9C-101B-9397-08002B2CF9AE}" pid="3" name="KSOProductBuildVer">
    <vt:lpwstr>1033-12.1.0.25830</vt:lpwstr>
  </property>
  <property fmtid="{D5CDD505-2E9C-101B-9397-08002B2CF9AE}" pid="4" name="CalculationRule">
    <vt:i4>0</vt:i4>
  </property>
</Properties>
</file>